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/>
  <mc:AlternateContent xmlns:mc="http://schemas.openxmlformats.org/markup-compatibility/2006">
    <mc:Choice Requires="x15">
      <x15ac:absPath xmlns:x15ac="http://schemas.microsoft.com/office/spreadsheetml/2010/11/ac" url="https://nepsen.sharepoint.com/sites/MET_BAT_LYO/Documents partages/Affaires/PUBL/ADMI/LYO.IN.MO079-PREFLOIRE_REHAB_WALDECK-KRU/ETUDE/2-CALCUL/4-PRO/02-DPGF/DPGF_vfinal-entreprise/"/>
    </mc:Choice>
  </mc:AlternateContent>
  <xr:revisionPtr revIDLastSave="27" documentId="8_{AE568A18-FF89-41FF-9019-9FC21E81CBB6}" xr6:coauthVersionLast="47" xr6:coauthVersionMax="47" xr10:uidLastSave="{844BCE9E-8305-416D-840D-6A18CE798E3E}"/>
  <workbookProtection workbookAlgorithmName="SHA-512" workbookHashValue="4vfDinqbutEZplcasFIJugMXleBYsQ8wOSW2NZDfcovMu44UWdIb77xIXpZCcbWk3s5vtz8K0Fi4jxYOY+rs7A==" workbookSaltValue="WUYMnN4bA9Hkwd+nnmeTbA==" workbookSpinCount="100000" lockStructure="1"/>
  <bookViews>
    <workbookView xWindow="-120" yWindow="-120" windowWidth="29040" windowHeight="15720" xr2:uid="{87B614CC-FC46-440B-80C2-6E735C28A747}"/>
  </bookViews>
  <sheets>
    <sheet name="LOT 2 - GROS OEUVRE-DEMOLITION" sheetId="1" r:id="rId1"/>
  </sheets>
  <externalReferences>
    <externalReference r:id="rId2"/>
  </externalReferences>
  <definedNames>
    <definedName name="_xlnm._FilterDatabase" localSheetId="0" hidden="1">'LOT 2 - GROS OEUVRE-DEMOLITION'!#REF!</definedName>
    <definedName name="_SFen.1">#REF!</definedName>
    <definedName name="_SFen.2">#REF!</definedName>
    <definedName name="_SFen.3">#REF!</definedName>
    <definedName name="_SFen.4">#REF!</definedName>
    <definedName name="_SP1">#REF!</definedName>
    <definedName name="_SP2">#REF!</definedName>
    <definedName name="_SP3">#REF!</definedName>
    <definedName name="_SP4">#REF!</definedName>
    <definedName name="_xlnm.Print_Titles" localSheetId="0">'LOT 2 - GROS OEUVRE-DEMOLITION'!$1:$10</definedName>
    <definedName name="_xlnm.Print_Area" localSheetId="0">'LOT 2 - GROS OEUVRE-DEMOLITION'!$A$1:$F$293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6" i="1" l="1"/>
  <c r="F283" i="1"/>
  <c r="F282" i="1"/>
  <c r="F279" i="1"/>
  <c r="F278" i="1"/>
  <c r="F274" i="1"/>
  <c r="F273" i="1"/>
  <c r="F272" i="1"/>
  <c r="F270" i="1"/>
  <c r="F269" i="1"/>
  <c r="F266" i="1"/>
  <c r="F263" i="1"/>
  <c r="F260" i="1"/>
  <c r="F257" i="1"/>
  <c r="F254" i="1"/>
  <c r="F253" i="1"/>
  <c r="F252" i="1"/>
  <c r="F249" i="1"/>
  <c r="F248" i="1"/>
  <c r="F247" i="1"/>
  <c r="F246" i="1"/>
  <c r="F245" i="1"/>
  <c r="F242" i="1"/>
  <c r="F241" i="1"/>
  <c r="F240" i="1"/>
  <c r="F239" i="1"/>
  <c r="F238" i="1"/>
  <c r="F237" i="1"/>
  <c r="F236" i="1"/>
  <c r="F233" i="1"/>
  <c r="F232" i="1"/>
  <c r="F231" i="1"/>
  <c r="F227" i="1"/>
  <c r="F226" i="1"/>
  <c r="F225" i="1"/>
  <c r="F221" i="1"/>
  <c r="F218" i="1"/>
  <c r="F217" i="1"/>
  <c r="F216" i="1"/>
  <c r="F215" i="1"/>
  <c r="F214" i="1"/>
  <c r="F213" i="1"/>
  <c r="F210" i="1"/>
  <c r="F209" i="1"/>
  <c r="F208" i="1"/>
  <c r="F204" i="1"/>
  <c r="F203" i="1"/>
  <c r="F200" i="1"/>
  <c r="F199" i="1"/>
  <c r="F196" i="1"/>
  <c r="F195" i="1"/>
  <c r="F194" i="1"/>
  <c r="F191" i="1"/>
  <c r="F190" i="1"/>
  <c r="F186" i="1"/>
  <c r="F182" i="1"/>
  <c r="F179" i="1"/>
  <c r="F178" i="1"/>
  <c r="F176" i="1"/>
  <c r="F172" i="1"/>
  <c r="F171" i="1"/>
  <c r="F168" i="1"/>
  <c r="F167" i="1"/>
  <c r="F164" i="1"/>
  <c r="F160" i="1"/>
  <c r="F159" i="1"/>
  <c r="F156" i="1"/>
  <c r="F152" i="1"/>
  <c r="F151" i="1"/>
  <c r="F150" i="1"/>
  <c r="F149" i="1"/>
  <c r="F148" i="1"/>
  <c r="F146" i="1"/>
  <c r="F143" i="1"/>
  <c r="F139" i="1"/>
  <c r="F136" i="1"/>
  <c r="F134" i="1"/>
  <c r="F133" i="1"/>
  <c r="F132" i="1"/>
  <c r="F131" i="1"/>
  <c r="F130" i="1"/>
  <c r="F129" i="1"/>
  <c r="F128" i="1"/>
  <c r="F127" i="1"/>
  <c r="F125" i="1"/>
  <c r="F122" i="1"/>
  <c r="F121" i="1"/>
  <c r="F118" i="1"/>
  <c r="F117" i="1"/>
  <c r="F116" i="1"/>
  <c r="F115" i="1"/>
  <c r="F112" i="1"/>
  <c r="F111" i="1"/>
  <c r="F110" i="1"/>
  <c r="F109" i="1"/>
  <c r="F107" i="1"/>
  <c r="F106" i="1"/>
  <c r="F102" i="1"/>
  <c r="F99" i="1"/>
  <c r="F98" i="1"/>
  <c r="F97" i="1"/>
  <c r="F94" i="1"/>
  <c r="F93" i="1"/>
  <c r="F90" i="1"/>
  <c r="F89" i="1"/>
  <c r="F86" i="1"/>
  <c r="F82" i="1"/>
  <c r="F79" i="1"/>
  <c r="F75" i="1"/>
  <c r="F74" i="1"/>
  <c r="F73" i="1"/>
  <c r="F70" i="1"/>
  <c r="F67" i="1"/>
  <c r="F66" i="1"/>
  <c r="F62" i="1"/>
  <c r="F61" i="1"/>
  <c r="F60" i="1"/>
  <c r="F59" i="1"/>
  <c r="F58" i="1"/>
  <c r="F57" i="1"/>
  <c r="F56" i="1"/>
  <c r="F53" i="1"/>
  <c r="F52" i="1"/>
  <c r="F49" i="1"/>
  <c r="F48" i="1"/>
  <c r="F47" i="1"/>
  <c r="F46" i="1"/>
  <c r="F45" i="1"/>
  <c r="F41" i="1"/>
  <c r="F40" i="1"/>
  <c r="F38" i="1"/>
  <c r="F35" i="1"/>
  <c r="F34" i="1"/>
  <c r="F31" i="1"/>
  <c r="F30" i="1"/>
  <c r="F26" i="1"/>
  <c r="F25" i="1"/>
  <c r="F24" i="1"/>
  <c r="F23" i="1"/>
  <c r="F22" i="1"/>
  <c r="F21" i="1"/>
  <c r="F20" i="1"/>
  <c r="F18" i="1"/>
  <c r="F16" i="1"/>
  <c r="F15" i="1"/>
  <c r="C4" i="1"/>
  <c r="C3" i="1"/>
  <c r="C2" i="1"/>
  <c r="F174" i="1" l="1"/>
  <c r="F28" i="1"/>
  <c r="F154" i="1"/>
  <c r="F64" i="1"/>
  <c r="F12" i="1"/>
  <c r="F184" i="1"/>
  <c r="F223" i="1"/>
  <c r="F229" i="1"/>
  <c r="F141" i="1"/>
  <c r="F162" i="1"/>
  <c r="F84" i="1"/>
  <c r="F43" i="1"/>
  <c r="F206" i="1"/>
  <c r="F276" i="1"/>
  <c r="F292" i="1" s="1"/>
  <c r="F104" i="1"/>
  <c r="F290" i="1" l="1"/>
  <c r="F29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tc={DA7FC196-2261-4647-B518-525A1DAE8696}</author>
  </authors>
  <commentList>
    <comment ref="B33" authorId="0" shapeId="0" xr:uid="{DA7FC196-2261-4647-B518-525A1DAE869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Attention mur commun également démoli
Réponse :
    Attention, démolition dalle également ?</t>
      </text>
    </comment>
  </commentList>
</comments>
</file>

<file path=xl/sharedStrings.xml><?xml version="1.0" encoding="utf-8"?>
<sst xmlns="http://schemas.openxmlformats.org/spreadsheetml/2006/main" count="613" uniqueCount="419">
  <si>
    <t>ART.</t>
  </si>
  <si>
    <t>DESIGNATION DES OUVRAGES</t>
  </si>
  <si>
    <t>U</t>
  </si>
  <si>
    <t>QTE</t>
  </si>
  <si>
    <t>Prix unitaires</t>
  </si>
  <si>
    <t>TOTAL HT</t>
  </si>
  <si>
    <t>GROS-ŒUVRE-DEMOLITION</t>
  </si>
  <si>
    <t>3.4.1</t>
  </si>
  <si>
    <t>ETUDE ET PREPARATION DE CHANTIER</t>
  </si>
  <si>
    <t/>
  </si>
  <si>
    <t>3.4.1.1</t>
  </si>
  <si>
    <t>Installations de chantier commune</t>
  </si>
  <si>
    <t>3.4.1.1.2</t>
  </si>
  <si>
    <t>Bungalows</t>
  </si>
  <si>
    <t>3.4.1.1.2.1</t>
  </si>
  <si>
    <t>Phase 2 : Location d'une base-vie provisoire</t>
  </si>
  <si>
    <t>Ens.</t>
  </si>
  <si>
    <t>3.4.1.1.2.2</t>
  </si>
  <si>
    <t>Phase 3 : Location Bungalow sanitaire</t>
  </si>
  <si>
    <t>3.4.1.1.3</t>
  </si>
  <si>
    <t>Phase 3 : Aménagement locaux Archives pour utilisation Bureau/Vestiaire/Refectoire</t>
  </si>
  <si>
    <t>3.4.1.2</t>
  </si>
  <si>
    <t>Gestion du compte prorata</t>
  </si>
  <si>
    <t>3.4.1.3</t>
  </si>
  <si>
    <t>Constat d'huissier de l'état général de chantier</t>
  </si>
  <si>
    <t>3.4.1.4</t>
  </si>
  <si>
    <t>Installation de chantier spécifiques du présent lot (nettoyage, protection des ouvrages</t>
  </si>
  <si>
    <t>3.4.1.5</t>
  </si>
  <si>
    <t>Moyen de levage</t>
  </si>
  <si>
    <t>3.4.1.6</t>
  </si>
  <si>
    <t>Sondage du radier de l'EPMR</t>
  </si>
  <si>
    <t>3.4.1.7</t>
  </si>
  <si>
    <t>Etudes et plans d'éxecution : Plans d'atelier et de chantier</t>
  </si>
  <si>
    <t>3.4.1.8</t>
  </si>
  <si>
    <t>Dossiers des ouvrages executés</t>
  </si>
  <si>
    <t>3.4.2</t>
  </si>
  <si>
    <t xml:space="preserve">DEMOLITION </t>
  </si>
  <si>
    <t>3.4.2.1</t>
  </si>
  <si>
    <t xml:space="preserve">Sciage béton - Démolition murs non porteurs </t>
  </si>
  <si>
    <t>3.4.2.1.1</t>
  </si>
  <si>
    <t>Murs non porteurs entrée Bâtiment Origine Façade Sud coté Ouest RdC</t>
  </si>
  <si>
    <t>m²</t>
  </si>
  <si>
    <t>3.4.2.1.2</t>
  </si>
  <si>
    <t>Murs non porteurs Bâtiment Origine Façade Sud coté Ouest R+1</t>
  </si>
  <si>
    <t>3.4.2.2</t>
  </si>
  <si>
    <r>
      <t xml:space="preserve">Démolition Local Gymnase : Bâtiment Archives
</t>
    </r>
    <r>
      <rPr>
        <i/>
        <sz val="8"/>
        <color theme="1"/>
        <rFont val="PT Sans"/>
        <family val="2"/>
      </rPr>
      <t>Conservation Mur Ouest jusqu'à 2,6m de hauteur coté Rue</t>
    </r>
  </si>
  <si>
    <t>3.4.2.2.1</t>
  </si>
  <si>
    <t>Démolition compris toiture, dalles, structure porteuse, mur et équipements intérieures</t>
  </si>
  <si>
    <t>3.4.2.2.2</t>
  </si>
  <si>
    <t>Déblaiement</t>
  </si>
  <si>
    <t>3.4.2.3</t>
  </si>
  <si>
    <t>Sciage béton - Démolition murs non porteurs  : Bâtiment Archives</t>
  </si>
  <si>
    <t>3.4.2.3.1</t>
  </si>
  <si>
    <t>Murs non porteurs pour création accès agent sur mur Ouest conservé donnant sur rue</t>
  </si>
  <si>
    <t>3.4.3.4</t>
  </si>
  <si>
    <t>Démolition Local Chaufferie extérieurs (murs, toitures, dalle) : Surface : 1,2 m²</t>
  </si>
  <si>
    <t>Ens</t>
  </si>
  <si>
    <t>3.4.2.5</t>
  </si>
  <si>
    <t>Ouverture de planchers hourdis béton entre poutrelles béton : Plancher Haut RdC - Bâtiment Origine
1,2x0,25m</t>
  </si>
  <si>
    <t>3.4.3</t>
  </si>
  <si>
    <t>TERRASSEMENT COMPLEMENTAIRE POUR FONDATIONS</t>
  </si>
  <si>
    <t>3.4.3.1</t>
  </si>
  <si>
    <t xml:space="preserve">Terrassement complémentaires à -0,8m pour : </t>
  </si>
  <si>
    <t>3.4.3.1.1</t>
  </si>
  <si>
    <t>Implantation de massifs béton pour totem, bornes IRVE et bornes d'éclairages</t>
  </si>
  <si>
    <t>m3</t>
  </si>
  <si>
    <t>3.4.3.1.2</t>
  </si>
  <si>
    <t xml:space="preserve">Fondation local vélo et local poubelle </t>
  </si>
  <si>
    <t>3.4.3.1.3</t>
  </si>
  <si>
    <t>Fondation local géothermie</t>
  </si>
  <si>
    <t>3.4.3.1.4</t>
  </si>
  <si>
    <t>Fondation local Archives</t>
  </si>
  <si>
    <t>3.4.3.1.5</t>
  </si>
  <si>
    <t>Fondation bâtiment principal</t>
  </si>
  <si>
    <t>3.4.3.2</t>
  </si>
  <si>
    <t>Remblais d'apport pour dallages :</t>
  </si>
  <si>
    <t>3.4.3.2.1</t>
  </si>
  <si>
    <t>Sous dallage à créer : couche de forme concassé rocheux 0/60</t>
  </si>
  <si>
    <t>3.4.3.2.2</t>
  </si>
  <si>
    <t>Sous dallage à créer : Hérisson concassée rocheux 0/31,5</t>
  </si>
  <si>
    <t>3.4.3.3</t>
  </si>
  <si>
    <t>F&amp;P Tranchées drainantes d'infiltration des EP périphériques des bâtiments</t>
  </si>
  <si>
    <t>3.4.3.3.1</t>
  </si>
  <si>
    <t>Complément de tranchées sur terrain terrassé 1,00 x 0,50 m</t>
  </si>
  <si>
    <t>ml</t>
  </si>
  <si>
    <t>3.4.3.3.2</t>
  </si>
  <si>
    <t>Remplissage grave calcaire 20/40</t>
  </si>
  <si>
    <t>3.4.3.3.3</t>
  </si>
  <si>
    <t>Drain PEHD annelé double paroi DN 160</t>
  </si>
  <si>
    <t>3.4.3.3.4</t>
  </si>
  <si>
    <t>Matériau de remplissage en plastique alvéolaire</t>
  </si>
  <si>
    <t>3.4.3.3.5</t>
  </si>
  <si>
    <t>Réseau PVC DN 100 pour ventilation</t>
  </si>
  <si>
    <t>3.4.3.3.6</t>
  </si>
  <si>
    <t>Géotextile</t>
  </si>
  <si>
    <t>3.4.3.3.7</t>
  </si>
  <si>
    <t>Remblaiement des tranchées</t>
  </si>
  <si>
    <t>3.4.4</t>
  </si>
  <si>
    <t>CREATION DALLE R+1 POUR REPRISE DE NIVEAU ENTRE BATIMENT ORIGINE ET AILE EXTENSION</t>
  </si>
  <si>
    <t>3.4.4.1</t>
  </si>
  <si>
    <t>Démolition</t>
  </si>
  <si>
    <t>3.4.4.1.1</t>
  </si>
  <si>
    <t>Découpe de dalle au RdC et décaissement pour fondations mur porteur</t>
  </si>
  <si>
    <t>3.4.4.1.2</t>
  </si>
  <si>
    <t>Ouverture de plancher haut du RdC en poutrelle hourdis béton pour trémie EPMR et reprise de niveau</t>
  </si>
  <si>
    <t>3.4.4.2</t>
  </si>
  <si>
    <t>Fondations</t>
  </si>
  <si>
    <t>3.4.4.2.1</t>
  </si>
  <si>
    <t>Semelles filantes SF1
Dimensions : 50x30ht
Arase à -0,30m
Béton coulé C25/30
45 kg/m3 HA</t>
  </si>
  <si>
    <t>3.4.4.3</t>
  </si>
  <si>
    <t>Gros Œuvre</t>
  </si>
  <si>
    <t>3.4.4.3.1</t>
  </si>
  <si>
    <t>Dalle de béton armé pour liaison entre aile Extension et bâtiment Origine
Dalle BA e=18cm
Arase à +2,91m
Béton coulé C25/30
10kg/m² TS
1kg/m² HA
Chainage ChA en périphérie avec 4kg/ml HA + scellement chimique HA10 e=30cm
Compris Bande noyée BN1 avec 7kg/ml HA</t>
  </si>
  <si>
    <t>3.4.4.3.2</t>
  </si>
  <si>
    <t>Poutre A1 sous dalle béton armé créée et sous marches escalier
Béton coulé C25/30
En relevé
Dimensions : 20x70ht
7kg/ml HA</t>
  </si>
  <si>
    <t>3.4.4.3.3</t>
  </si>
  <si>
    <t>Linteau L1 dans mur en agglo creux créé pour porte accès vestiaire
Béton coulé C25/30
Dimensions : 20x30ht
Longueur : 1,1ml
7kg/ml HA</t>
  </si>
  <si>
    <t>3.4.4.4</t>
  </si>
  <si>
    <t>Ouvrages légers en béton</t>
  </si>
  <si>
    <t>3.4.4.4.1</t>
  </si>
  <si>
    <t>Création de 3 marches pour reprise de niveau entre nouvelle dalle et dalle plancher bas du R+1
Béton coulé C25/30
Remplissage béton formant marches
2 girons : 28 cm
3 hauteurs : 17,3 cm</t>
  </si>
  <si>
    <t>3.4.4.5</t>
  </si>
  <si>
    <t>Maconnerie</t>
  </si>
  <si>
    <t>3.4.4.5.1</t>
  </si>
  <si>
    <t>Mur en bloc de béton agglos creux pour mur porteur de la nouvelle dalle en plancher haut du RdC
Agglos creux B40 e=20cm, Longueur : 5,4m
compris renforts verticaux RV avec 3kg/ml HA compris scellements chimiques en pied
compris liaison RV et poteaux existant avec 2 HA 10 à sceller chimiquement horizontalement
Mur bloqué sous plancher compris chainage horizontal ChB dans bloc en U ave 3kg/ml HA (voir plan structure)
Compris chainage horizontal ChC Dimensions : 20x52ht avec 5 kg/ml HA
Prévoir dégarnissage des aciers du plancher existant pour laison avec le chainage ChC</t>
  </si>
  <si>
    <t>3.4.5</t>
  </si>
  <si>
    <t>CREATION POUR MISE EN ŒUVRE EPMR</t>
  </si>
  <si>
    <t>3.4.5.1</t>
  </si>
  <si>
    <t>3.4.5.1.1</t>
  </si>
  <si>
    <t>Découpe de dalle au RdC et décaissement pour fondations et création structure EPMR</t>
  </si>
  <si>
    <t>3.4.5.2</t>
  </si>
  <si>
    <t>3.4.5.2.1</t>
  </si>
  <si>
    <t>3.4.5.2.2</t>
  </si>
  <si>
    <t>Relevé béton R1
Dimensions : 20x12ht
Béton coulé C25/30
4 kg/ml HA</t>
  </si>
  <si>
    <t>3.4.5.3</t>
  </si>
  <si>
    <t>3.4.5.3.1</t>
  </si>
  <si>
    <t>Dallage sur terre-plein fond de fosse EPMR
Dalle fond de fosse EPMR e=13cm 
Béton coulé C25/30
6kg/m² TS
Prévoir : 
joints sciés conformément au DTU 13.3
Plateforme reconstituée sous dallage (réglage et compactage soigné)
Rappel : Les conditions de mise hors gel (-0,80 m par rapport au TN) devront être respectées</t>
  </si>
  <si>
    <t>3.4.5.3.2</t>
  </si>
  <si>
    <t>Linteau L1 béton pour calage porte EPMR
Béton coulé C25/30
Dimensions : 20x30ht
Longueur : 1,6 ml
7kg/ml HA</t>
  </si>
  <si>
    <t>3.4.5.4</t>
  </si>
  <si>
    <t>3.4.5.4.1</t>
  </si>
  <si>
    <t xml:space="preserve">Mur en bloc de béton agglos creux pour mur support EPMR
Agglos creux B40 e=20cm, Longueur : 1,4m au RdC
compris renforts verticaux RV avec 3kg/ml HA compris scellements chimiques en pied
compris liaison RV et poteaux existant avec 2 HA 10 à sceller chimiquement horizontalement
Mur bloqué sous poutre existante compris chainage horizontal ChB dans bloc en U ave 3kg/ml HA (voir plan structure)
</t>
  </si>
  <si>
    <t>3.4.5.4.2</t>
  </si>
  <si>
    <t xml:space="preserve">Mur en bloc de béton agglos creux pour mur support EPMR
Agglos creux B40 e=20cm, Longueur :  1,8m au R+1
compris renforts verticaux RV avec 3kg/ml HA compris scellements chimiques en pied
compris liaison RV et poteaux existant avec 2 HA 10 à sceller chimiquement horizontalement
Mur bloqué sous poutre existante compris chainage horizontal ChB dans bloc en U ave 3kg/ml HA (voir plan structure)
</t>
  </si>
  <si>
    <t>3.4.5.4.3</t>
  </si>
  <si>
    <t xml:space="preserve">Mur M1 en bloc de béton agglos autocoffrants pour mur support EPMR
Agglos creux B40 e=20cm, Longueur : 2,2m
Arase à +6,02m
8 kg/m² HA
compris renforts verticaux RV avec 3kg/ml HA compris scellements chimiques en pied
compris liaison RV et poteaux existant avec 2 HA 10 à sceller chimiquement horizontalement
Mur bloqué sous poutre existante compris chainage horizontal ChB dans bloc en U ave 3kg/ml HA (voir plan structure)
</t>
  </si>
  <si>
    <t>3.4.5.5</t>
  </si>
  <si>
    <t>Métallerie</t>
  </si>
  <si>
    <t>3.4.5.5.1</t>
  </si>
  <si>
    <t>Fourniture et pose de Linteaux metallique. Longueur : 1600 mm, Largeur : 200 mm</t>
  </si>
  <si>
    <t>3.4.6</t>
  </si>
  <si>
    <t>FERMETURE COURSIVE SOUS BATIMENT ORIGINE</t>
  </si>
  <si>
    <t>3.4.6.1</t>
  </si>
  <si>
    <t>3.4.6.1.1</t>
  </si>
  <si>
    <t>Ouverture en sous œuvre de murs porteurs en béton armé pour aménagement coursive : RSO003, RSO004 et RSO005
Compris ITE sur mur</t>
  </si>
  <si>
    <t>3.4.6.1.2</t>
  </si>
  <si>
    <t>Ouverture en sous œuvre de murs porteurs en béton armé pour aménagement coursive : RSO006</t>
  </si>
  <si>
    <t>3.4.6.1.3</t>
  </si>
  <si>
    <t>Poutres pour reprise en sous-œuvre</t>
  </si>
  <si>
    <t>3.4.6.1.3.1</t>
  </si>
  <si>
    <t>RSO003 : 
Dimensions : 25x40ht
Béton C25/30
8 kg/ml HA</t>
  </si>
  <si>
    <t>3.4.6.1.3.2</t>
  </si>
  <si>
    <t>RSO004 : 
Dimensions : 25x20ht
Béton C25/30
8 kg/ml HA</t>
  </si>
  <si>
    <t>3.4.6.1.3.3</t>
  </si>
  <si>
    <t>RSO005 : 
Dimensions : 25x40ht
Béton C25/30
8 kg/ml HA</t>
  </si>
  <si>
    <t>3.4.6.1.3.4</t>
  </si>
  <si>
    <t>RSO006 : 
Dimensions : 25x40ht
Béton C25/30
8 kg/ml HA</t>
  </si>
  <si>
    <t>3.4.6.1.4</t>
  </si>
  <si>
    <t>Poteaux en béton armé soutien RSO :</t>
  </si>
  <si>
    <t>3.4.6.1.4.1</t>
  </si>
  <si>
    <t>P1 : 25x25ht
Béton C25/30
130 kg/m3 Ha y compris scellement chimique en pied
Prévoir HA10 e=30 à sceller chimiquement pour liaison poteau/mur existant</t>
  </si>
  <si>
    <t>3.4.6.1.4.2</t>
  </si>
  <si>
    <t>P1 : 60x25ht
Béton C25/30
130 kg/m3 Ha y compris scellement chimique en pied</t>
  </si>
  <si>
    <t>3.4.6.1.4.3</t>
  </si>
  <si>
    <t>P1 : 35x25ht
Béton C25/30
130 kg/m3 Ha y compris scellement chimique en pied</t>
  </si>
  <si>
    <t>3.4.6.1.4.4</t>
  </si>
  <si>
    <t>P1 : 25x20ht
Béton C25/30
130 kg/m3 Ha y compris scellement chimique en pied</t>
  </si>
  <si>
    <t>3.4.6.2</t>
  </si>
  <si>
    <t>3.4.6.2.1</t>
  </si>
  <si>
    <t>Fouille Gros béton
Largeur : 50cm
Béton C16/20
Rappel : Gros béton à descendre au même niveau que les fondations existantes</t>
  </si>
  <si>
    <t>3.4.6.2.2</t>
  </si>
  <si>
    <t>Chainage pied de mur Ch1
Dimensions : 20x45ht
Arase à +0,15m
Béton coulé C25/30
7 kg/ml HA
Prévoir découpe du chainage Ch1 au droit des seuils de porte d'évacuation incendie
Rappel : Les conditions de mise hors gel (-0,80 m par rapport au TN) devront être respectées</t>
  </si>
  <si>
    <t>3.4.6.3</t>
  </si>
  <si>
    <t>3.4.6.3.1</t>
  </si>
  <si>
    <t>Dallage sur terre-plein coursive
Dallage coursive e=13cm 
Béton coulé C25/30
6kg/m² TS
F&amp;P d’une isolation sous-chape, en mousse rigide de polyisocyanurate (PIR), R ≥ 3 m².K/W</t>
  </si>
  <si>
    <t>3.4.6.3.2</t>
  </si>
  <si>
    <t>Poteaux en béton armé</t>
  </si>
  <si>
    <t>3.4.6.3.2.1</t>
  </si>
  <si>
    <t>P1 : 20x40ht
Béton C25/30
130 kg/m3 Ha y compris scellement chimique en pied</t>
  </si>
  <si>
    <t>3.4.6.3.2.2</t>
  </si>
  <si>
    <t>P2 : 20x40ht
Béton C25/30
130 kg/m3</t>
  </si>
  <si>
    <t>3.4.6.3.2.3</t>
  </si>
  <si>
    <t>P2 : 20x34ht
Béton C25/30
130 kg/m3</t>
  </si>
  <si>
    <t>3.4.6.3.3.4</t>
  </si>
  <si>
    <t>P2 : 20x16ht
Béton C25/30
130 kg/m3</t>
  </si>
  <si>
    <t>3.4.6.3.2.5</t>
  </si>
  <si>
    <t>P2 : 22x16ht
Béton C25/30
130 kg/m3</t>
  </si>
  <si>
    <t>3.4.6.3.2.6</t>
  </si>
  <si>
    <t>P1 : 20x26 à 30ht
Béton C25/30
130 kg/m3 Ha y compris scellement chimique en pied</t>
  </si>
  <si>
    <t>3.4.6.3.2.7</t>
  </si>
  <si>
    <t>P1 : 15x20ht
Béton C25/30
130 kg/m3 Ha y compris scellement chimique en pied</t>
  </si>
  <si>
    <t>3.4.6.3.2.8</t>
  </si>
  <si>
    <t>P1 : 20x15ht
Béton C25/30
130 kg/m3 Ha y compris scellement chimique en pied</t>
  </si>
  <si>
    <t>3.4.6.4</t>
  </si>
  <si>
    <t>Joint de dilatation</t>
  </si>
  <si>
    <t>3.4.6.5</t>
  </si>
  <si>
    <t>3.4.6.5.1</t>
  </si>
  <si>
    <t>Bouchement coursive en blocs creux agglomérés de béton : Façade Nord et Sud
Mur en bloc de béton agglos creux pour bouchement coursive façade Nord et Sud
Agglos creux B40 e=20cm,
compris renforts verticaux RV avec 3kg/ml HA compris scellements chimiques en pied
compris liaison RV et poteaux existant avec 2 HA 10 à sceller chimiquement horizontalement</t>
  </si>
  <si>
    <t>3.4.7</t>
  </si>
  <si>
    <t>BOUCHEMENT DE TREMIE ESCALIER COTE OUEST : BATIMENT ORIGINE</t>
  </si>
  <si>
    <t>3.4.7.1</t>
  </si>
  <si>
    <t>3.4.7.1.1</t>
  </si>
  <si>
    <t>Démolition escalier intérieur</t>
  </si>
  <si>
    <t>3.4.7.2</t>
  </si>
  <si>
    <t>3.4.7.2.1</t>
  </si>
  <si>
    <t>Dalle de béton armé pour fermeture trémie escalier
Dalle BA e=18cm
Arase à +3,43m
Béton coulé C25/30
9kg/m² TS
1kg/m² HA
Chainage ChA en périphérie avec 4kg/ml HA + scellement chimique HA10 e=30cm
Compris Bande noyée BN1 avec 7kg/ml HA</t>
  </si>
  <si>
    <t>3.4.7.2.2</t>
  </si>
  <si>
    <t>Profil de support de dalle béton</t>
  </si>
  <si>
    <t>3.4.7.2.2.1</t>
  </si>
  <si>
    <t>Profil HEA 160 + platine + cheville acier S235
Longueur : 3,2m</t>
  </si>
  <si>
    <t>3.4.7.2.2.2</t>
  </si>
  <si>
    <t>PROMAT CF 1h 4 faces</t>
  </si>
  <si>
    <t>3.4.7.2.2.3</t>
  </si>
  <si>
    <t>RSO poutre plancher haut du RdC Bat Origine sous poutre existante  : Renfort poutre par lamelles de Carbone S1012 largeur 100 mm épaisseur 1,2 encollés à la colle Sikadur (préparation support suivant préconisation fabricant)</t>
  </si>
  <si>
    <t>3.4.7.2.3.4</t>
  </si>
  <si>
    <t>3.4.7.2.2.5</t>
  </si>
  <si>
    <t>Sommiers So1 15x40x30ht avec 2kg/U HA</t>
  </si>
  <si>
    <t>3.4.8</t>
  </si>
  <si>
    <t>BOUCHEMENT DE MENUISERIES EN FACADE NORD : BATIMENT ORIGINE</t>
  </si>
  <si>
    <t>3.4.8.1</t>
  </si>
  <si>
    <t>3.4.8.1.1</t>
  </si>
  <si>
    <t>Relevé béton R2 sous bouchement
Dimensions : 20x20ht
Arase à +0,17m
Béton coulé C25/30
4 kg/ml HA
y compris HA8 e=30cm à sceller chimiquement</t>
  </si>
  <si>
    <t>3.4.8.2</t>
  </si>
  <si>
    <t>3.4.8.2.1</t>
  </si>
  <si>
    <t>Bouchement en blocs creux agglomérés de béton au RdC
Bouchement en bloc de béton agglos creux 
Agglos creux B40 e=20cm,
Arase à +2,95m
compris renforts verticaux RV avec 3kg/ml HA compris scellements chimiques en pied
compris liaison RV et poteaux existant avec 2 HA 10 à sceller chimiquement horizontalement
compris chainage horizontal ChB dans bloc en U ave 3kg/ml HA (voir plan structure)</t>
  </si>
  <si>
    <t>3.4.8.2.2</t>
  </si>
  <si>
    <t>Bouchement en blocs creux agglomérés de béton au R+1
Bouchement en bloc de béton agglos creux 
Agglos creux B40 e=20cm,</t>
  </si>
  <si>
    <t>3.4.9</t>
  </si>
  <si>
    <t>BOUCHEMENT DE MENUISERIES EN FACADE OUEST : AILE EXTENSION</t>
  </si>
  <si>
    <t>3.4.9.1</t>
  </si>
  <si>
    <t>3.4.9.1.1</t>
  </si>
  <si>
    <t>3.4.9.2</t>
  </si>
  <si>
    <t>3.4.9.2.1</t>
  </si>
  <si>
    <t>Poteau P1 : 25x20ht
Béton C25/30
130 kg/m3 Ha y compris scellement chimique en pied
Prévoir HA10 e=30 à sceller chimiquement pour liaison poteau/mur existant</t>
  </si>
  <si>
    <t>3.4.9.2.2</t>
  </si>
  <si>
    <t>Poteau P1 : 22x20ht
Béton C25/30
130 kg/m3 Ha y compris scellement chimique en pied
Prévoir HA10 e=30 à sceller chimiquement pour liaison poteau/mur existant</t>
  </si>
  <si>
    <t>3.4.9.3</t>
  </si>
  <si>
    <t>3.4.9.3.1</t>
  </si>
  <si>
    <t>Bouchement en blocs creux agglomérés de béton
Bouchement en bloc de béton agglos creux 
Agglos creux B40 e=20cm,
Arase à +2,95m
compris renforts verticaux RV avec 3kg/ml HA compris scellements chimiques en pied
compris liaison RV et poteaux existant avec 2 HA 10 à sceller chimiquement horizontalement
compris chainage horizontal ChB dans bloc en U ave 3kg/ml HA (voir plan structure)</t>
  </si>
  <si>
    <t>3.4.9.3.2</t>
  </si>
  <si>
    <t>Bouchement en blocs creux agglomérés de béton pour bouchement pavé de verre
Bouchement en bloc de béton agglos creux 
Agglos creux B40 e=20cm,</t>
  </si>
  <si>
    <t>3.4.10</t>
  </si>
  <si>
    <t>OUVERTURE DE FACADE AVEC REPRISE EN SOUS-ŒUVRE : FACADE OUEST DE L'AILE EXTENSION</t>
  </si>
  <si>
    <t>3.4.10.1</t>
  </si>
  <si>
    <t>3.4.10.1.1</t>
  </si>
  <si>
    <t>Ouverture en sous œuvre de murs porteurs en béton armé pour ouverture menuiserie : RSO001 et RSO002</t>
  </si>
  <si>
    <t>3.4.10.1.2</t>
  </si>
  <si>
    <t>3.4.10.1.2.1</t>
  </si>
  <si>
    <t>RSO001 : 
Dimensions : 20x40ht
Béton C25/30
8 kg/ml HA</t>
  </si>
  <si>
    <t>3.4.10.1.2.2</t>
  </si>
  <si>
    <t>RSO002 : 
Dimensions : 20x30ht
Béton C25/30
8 kg/ml HA</t>
  </si>
  <si>
    <t>3.4.10.1.3</t>
  </si>
  <si>
    <t>3.4.10.1.3.1</t>
  </si>
  <si>
    <t>Poteaux en béton armé soutien RSO001 :
P1 : 20x20ht
Béton C25/30
Hauteur : 2,50m
130 kg/m3 Ha y compris scellement chimique en pied
Prévoir HA10 e=30 à sceller chimiquement pour liaison poteau/mur existant</t>
  </si>
  <si>
    <t>3.4.11</t>
  </si>
  <si>
    <t>MODIFICATIONS DES FACADES : BATIMENT ARCHIVES</t>
  </si>
  <si>
    <t>3.4.11.1</t>
  </si>
  <si>
    <t>3.4.11.1.1</t>
  </si>
  <si>
    <t>Sciage béton pour découpe allèges sur menuiserie existante pour création de porte d'accès</t>
  </si>
  <si>
    <t>3.4.11.2</t>
  </si>
  <si>
    <t>3.4.11.2.1</t>
  </si>
  <si>
    <t>Fouille Gros Béton</t>
  </si>
  <si>
    <t>3.4.11.2.1.1</t>
  </si>
  <si>
    <t>3.4.11.2.1.2</t>
  </si>
  <si>
    <t>Fouille Gros béton excentrée
Largeur : 50cm
Béton C16/20
Rappel : Gros béton à descendre au même niveau que les fondations existantes</t>
  </si>
  <si>
    <t>3.4.11.2.2</t>
  </si>
  <si>
    <t>Chainage pied de mur et tête de mur</t>
  </si>
  <si>
    <t>3.4.11.2.2.1</t>
  </si>
  <si>
    <t>Chainage pied de mur Ch1
Dimensions : 20x45ht
Arase à +0,15m
Béton coulé C25/30
7 kg/ml HA
Prévoir découpe du chainage Ch1 au droit des seuils de porte d'évacuation incendie</t>
  </si>
  <si>
    <t>3.4.11.2.2.2</t>
  </si>
  <si>
    <t>Chainage pied de mur Ch2
Dimensions : 20x45ht
Arase à +0,15m
Béton coulé C25/30
7 kg/ml HA
Rappel : Les conditions de mise hors gel (-0,80 m par rapport au TN) devront être respectées</t>
  </si>
  <si>
    <t>3.4.11.2.2.3</t>
  </si>
  <si>
    <t>Chainage Cha en tête de mur existant
Dimensions : 20x20ht
Arase à +2,50m
Béton coulé C25/30
4 kg/ml HA</t>
  </si>
  <si>
    <t>3.4.11.3</t>
  </si>
  <si>
    <t>3.4.11.3.1</t>
  </si>
  <si>
    <t>Poteaux porteur en béton armé :
P1 : 20x20ht
Béton C25/30
Hauteur : 2,50m
130 kg/m3 Ha y compris scellement chimique en pied</t>
  </si>
  <si>
    <t>3.4.11.3.2</t>
  </si>
  <si>
    <t>Dallage sur terre-plein
Dallage pour siphon e=13cm 
Béton coulé C25/30
3kg/m² TS
Prévoir : 
forme de pente et siphon</t>
  </si>
  <si>
    <t>3.4.11.4</t>
  </si>
  <si>
    <t>3.4.11.4.1</t>
  </si>
  <si>
    <t>Mur en bloc de béton agglos creux pour mur support façade Sud
Agglos creux B40 e=20cm, 
compris renforts verticaux RV avec 3kg/ml HA 
Mur bloqué sous ferme existante
compris chainage horizontal Cha dans bloc en U à +2,29m et en tête de mur avec 3kg/ml HA</t>
  </si>
  <si>
    <t>3.4.11.4.2
3.4.11.4.3</t>
  </si>
  <si>
    <t>Bouchement en blocs creux agglomérés de béton
Bouchement en bloc de béton agglos creux 
Agglos creux B40 e=20cm,
CF 2h</t>
  </si>
  <si>
    <t>3.4.12</t>
  </si>
  <si>
    <t>CONSTRUCTION DU LOCAL GEOTHERMIE</t>
  </si>
  <si>
    <t>3.4.12.1</t>
  </si>
  <si>
    <t>3.4.12.1.1</t>
  </si>
  <si>
    <t>Fouille Gros béton
Largeur : 50cm
Béton C16/20
Rappel : Les conditions de mise hors gel (-0,80 m par rapport au TN) devront être respectée</t>
  </si>
  <si>
    <t>3.4.12.1.2</t>
  </si>
  <si>
    <t>Semelles filantes excentrée SF2 le long du mur mitoyen
Dimensions : 50x30ht
Arase à -0,30m
Béton coulé C25/30
45 kg/m3 HA</t>
  </si>
  <si>
    <t>3.4.12.1.3</t>
  </si>
  <si>
    <t xml:space="preserve">Chainage pied de mur Ch1
Dimensions : 20x45ht
Arase à +0,15m
Béton coulé C25/30
7 kg/ml HA
Prévoir découpe du chainage Ch1 au droit des seuils de porte d'évacuation incendie
</t>
  </si>
  <si>
    <t>3.4.12.2</t>
  </si>
  <si>
    <t>3.4.12.2.1</t>
  </si>
  <si>
    <t>Dallage sur terre-plein coursive
Dallage coursive e=13cm 
Béton coulé C25/30
6kg/m² TS
F&amp;P d’une isolation sous-chape, en mousse rigide de polyisocyanurate (PIR), R ≥ 3 m².K/W
Prévoir : 
joints sciés conformément au DTU 13.3
Prévoir siphon
Plateforme reconstituée sous dallage (réglage et compactage soigné)
Rappel : Les conditions de mise hors gel (-0,80 m par rapport au TN) devront être respectées</t>
  </si>
  <si>
    <t>3.4.12.2.2</t>
  </si>
  <si>
    <t xml:space="preserve">Plancher poutrelles hourdis 16+4
3 kg/m² TS
1 kg/m² HA
Compris chainage horizontale au droit du plancher sous acrotère avec 4 kg/ml HA
</t>
  </si>
  <si>
    <t>3.4.12.2.3</t>
  </si>
  <si>
    <t>Acrotère AC1 en tête de mur agglo
Dimension : 20x20ht
Arase à +2,80m
4kg/ml HA</t>
  </si>
  <si>
    <t>3.4.12.3.4</t>
  </si>
  <si>
    <t>3.4.12.2.5</t>
  </si>
  <si>
    <t>Linteau L2 dans mur en agglo creux créé pour porte accès local géothermie
Béton coulé C25/30
Dimensions : 20x28ht
Longueur : 1,1ml
7kg/ml HA</t>
  </si>
  <si>
    <t>3.4.12.2.6</t>
  </si>
  <si>
    <t>Linteau L2 dans mur en agglo creux créé pour grille haute local géothermie
Dimensions : 20x22ht
Longueur : 0,6ml
7kg/ml HA</t>
  </si>
  <si>
    <t>3.4.12.3</t>
  </si>
  <si>
    <t>3.4.12.3.1</t>
  </si>
  <si>
    <t>Mur en bloc de béton agglos creux pour local chaufferie
Agglos creux B40 e=20cm
compris renforts verticaux RV avec 3kg/ml HA compris scellements chimiques en pied</t>
  </si>
  <si>
    <t>3.4.13</t>
  </si>
  <si>
    <t>CONSTRUCTION DU LOCAL VELO ET LOCAL POUBELLE</t>
  </si>
  <si>
    <t>3.4.13.1</t>
  </si>
  <si>
    <t>3.4.13.1.1</t>
  </si>
  <si>
    <t>Longrines LG1 pour local vélo
Dimensions : 20x50ht
Arase à +0,20m
Béton coulé C25/30
8 kg/ml HA
Prévoir engravure dans la longrine LG1 au droit du passage</t>
  </si>
  <si>
    <t>3.4.13.1.2</t>
  </si>
  <si>
    <t>Massifs S1 pour local vélo
Dimensions : 60x80x60ht 
Arase à -0,30m
Béton coulé C25/30
40 kg/m3 HA</t>
  </si>
  <si>
    <t>3.4.13.1.3</t>
  </si>
  <si>
    <t>Plot gros béton pour cloture local poubelle
Dimensions : 50x50x50ht 
Béton coulé C16/20</t>
  </si>
  <si>
    <t>3.4.14</t>
  </si>
  <si>
    <t>AUTRES ELEMENTS</t>
  </si>
  <si>
    <t>3.4.14.1</t>
  </si>
  <si>
    <t>Reprise en sous œuvre de dalle béton armé : Bâtiment Extension pour descente gaine technique</t>
  </si>
  <si>
    <t>3.4.14.1.1</t>
  </si>
  <si>
    <t>Ouverture de plancher haut RdC béton armé sur bâtiment Extension pour passage gaine de ventilation de 0,35x1m</t>
  </si>
  <si>
    <t>3.4.14.1.2</t>
  </si>
  <si>
    <t>RSO plancher Extension R+1-RdC : 0,35 x 1,20 m : Renfort trémie par lamelles de Carbone S1012 largeur 100 mm épaisseur 1,2 encollés à la colle Sikadur (préparation support suivant préconisation fabricant)</t>
  </si>
  <si>
    <t>3.4.14.1.3</t>
  </si>
  <si>
    <t>3.4.14.2</t>
  </si>
  <si>
    <t>Reprise en sous œuvre de dalle béton armé : Bätiment Extension pour désenfumage, accès toiture et descente technique</t>
  </si>
  <si>
    <t>3.4.14.2.1</t>
  </si>
  <si>
    <t>Ouverture de plancher haut RdC béton armé sur bâtiment Extension pour passage gaine de ventilation de 0,35x1,2m</t>
  </si>
  <si>
    <t>3.4.14.2.2</t>
  </si>
  <si>
    <t>Ouverture de plancher haut RdC béton armé sur bâtiment Extension pour désenfumage : 1,00x1,00m</t>
  </si>
  <si>
    <t>3.4.14.2.3</t>
  </si>
  <si>
    <t>Ouverture de plancher haut RdC béton armé sur bâtiment Extension pour accès toiture : 1,00x1,00m</t>
  </si>
  <si>
    <t>3.4.14.3.4</t>
  </si>
  <si>
    <t>HEA 160 + platines + chevilles acier S235 (prise en ompochement dans mur existant) : 2 unités</t>
  </si>
  <si>
    <t>3.4.14.2.5</t>
  </si>
  <si>
    <t>IPE 120 acier S235 + corinières de liaison sur profil HEA 160 : 2 unités</t>
  </si>
  <si>
    <t>3.4.14.2.6</t>
  </si>
  <si>
    <t>3.4.14.2.7</t>
  </si>
  <si>
    <t>Rebouchage des ouvertures de plancher béton pour PV CCF</t>
  </si>
  <si>
    <t>3.4.14.3</t>
  </si>
  <si>
    <t>Carottages de dalles ou murs béton supérieur à Ø160 mm</t>
  </si>
  <si>
    <t>3.4.14.3.1</t>
  </si>
  <si>
    <t>Ø 200 mm</t>
  </si>
  <si>
    <t>3.4.14.3.2</t>
  </si>
  <si>
    <t>Ø 315 mm</t>
  </si>
  <si>
    <t>3.4.14.3.3</t>
  </si>
  <si>
    <t>RSO plancher Extension R+1-RdC : 0,35 x 1,00 m : Renfort trémie par lamelles de Carbone S1012 largeur 100 mm épaisseur 1,2 encollés à la colle Sikadur (préparation support suivant préconisation fabricant)</t>
  </si>
  <si>
    <t>3.4.14.3.5</t>
  </si>
  <si>
    <t>3.4.14.4</t>
  </si>
  <si>
    <t>Massifs Parkings</t>
  </si>
  <si>
    <t>3.4.14.4.1</t>
  </si>
  <si>
    <t>Massifs S1 pour TOTEM
Dimensions : 100x60x40ht 
Arase à -0,30m
Béton coulé C25/30
40 kg/m3 HA</t>
  </si>
  <si>
    <t>3.4.14.4.2</t>
  </si>
  <si>
    <t>Massifs S1 pour IRVE
Dimensions : 100x60x40ht 
Arase à -0,30m
Béton coulé C25/30
40 kg/m3 HA</t>
  </si>
  <si>
    <t>3.4.14.4.3</t>
  </si>
  <si>
    <t>Massifs S1 pour bornes éclairages extérieures
Dimensions : 50x50x50ht 
Arase à -0,30m
Béton coulé C25/30
40 kg/m3 HA</t>
  </si>
  <si>
    <t>3.4.14.5</t>
  </si>
  <si>
    <t>RSO008 : Reconstitution plancher pour réduction trappe sur vide sanitaire : Bâtiment Origine</t>
  </si>
  <si>
    <t>3.4.14.5.1</t>
  </si>
  <si>
    <t>Bouchement trappe VS
Dalle BA e=20cm
Béton coulé C25/30
6kg/m² TS
1kg/m² HA
Chainage ChA en périphérie avec 4kg/ml HA + scellement chimique HA10 e=30cm
Compris Bande noyée BN1 avec 7kg/ml HA</t>
  </si>
  <si>
    <t>3.4.14.6</t>
  </si>
  <si>
    <t>Saignée pour réseaux sous dallage et radier pour EU sanitaire : Bâtiment Extension</t>
  </si>
  <si>
    <t>3.4.14.6.1</t>
  </si>
  <si>
    <t>Saigné pour passage evacuation EP DN100</t>
  </si>
  <si>
    <t>3.4.14.</t>
  </si>
  <si>
    <t>Saignée pour réseaux sous dallage et radier pour EU sanitaire+vestiaire RdC : Bâtiment Origine</t>
  </si>
  <si>
    <t>3.4.14.7.1</t>
  </si>
  <si>
    <t>3.4.14.8</t>
  </si>
  <si>
    <t>Reconstitution appui béton pour menuiseries extérieures - Bureaux DDPP RdC : Bâtiment Origine</t>
  </si>
  <si>
    <t>3.4.14.8.1</t>
  </si>
  <si>
    <t>Appui béton pour menuiserie extérieures
Béton coulé C16/20
Dimensions : 30x10ht</t>
  </si>
  <si>
    <t>3.4.14.9</t>
  </si>
  <si>
    <t>Saignée pour réseaux électrique sous dallage  : Bâtiment Extension</t>
  </si>
  <si>
    <t>3.4.14.9.1</t>
  </si>
  <si>
    <t>Saigné pour passage evacuation 2 fourreaux Ø25 (CFA) et Ø65 (CF0) en centrale de bureau</t>
  </si>
  <si>
    <t>3.4.14.9.2</t>
  </si>
  <si>
    <t>Emplacement pour encastrement de boitier de sol dans chappe</t>
  </si>
  <si>
    <t>3.4.14.10</t>
  </si>
  <si>
    <r>
      <t xml:space="preserve">Eléments maconnés de support pour contrôle d'accès
</t>
    </r>
    <r>
      <rPr>
        <i/>
        <sz val="8"/>
        <color theme="1"/>
        <rFont val="PT Sans"/>
        <family val="2"/>
      </rPr>
      <t>Engravure dans mur existant pour contrôle d'accès agent
Support de vidéophone portail d'accès public</t>
    </r>
  </si>
  <si>
    <t>3.4.14.11</t>
  </si>
  <si>
    <r>
      <t xml:space="preserve">Remplissage béton pour mise à niveau des locaux
</t>
    </r>
    <r>
      <rPr>
        <i/>
        <sz val="8"/>
        <color theme="1"/>
        <rFont val="PT Sans"/>
        <family val="2"/>
      </rPr>
      <t>epaisseur=15cm
Béton C16/20</t>
    </r>
  </si>
  <si>
    <t>3.4.14.12</t>
  </si>
  <si>
    <t>Adaptations de maconnerie Bâtiment Principal</t>
  </si>
  <si>
    <t>3.4.15</t>
  </si>
  <si>
    <t>PSE N° 2 : MISE EN ŒUVRE DE BOITIER DE SOL MILIEU DE BUREAU POUR AMENAGEMENT</t>
  </si>
  <si>
    <t>3.4.15.1</t>
  </si>
  <si>
    <r>
      <t xml:space="preserve">Réservation pour passage de fourreau dans dallage à créer
</t>
    </r>
    <r>
      <rPr>
        <i/>
        <sz val="8"/>
        <color theme="1"/>
        <rFont val="PT Sans"/>
        <family val="2"/>
      </rPr>
      <t>Bureaux 026, 028, 029 et 030 au RdC Bat Origine</t>
    </r>
  </si>
  <si>
    <t>3.4.15.1.1</t>
  </si>
  <si>
    <t xml:space="preserve">réservation pour passage de fourreaux Ø25 (CFA) et Ø65 (CF0) dans dallage à créer en centrale de bureau
</t>
  </si>
  <si>
    <t>3.4.15.1.2</t>
  </si>
  <si>
    <t>Réservation carré dans dallage à créer pour encastrement de boitier de sol électrique</t>
  </si>
  <si>
    <t>3.4.15.2</t>
  </si>
  <si>
    <t>Saignée pour réseaux Elec sous chape RdC
Bureaux 021, 024 et Box 022</t>
  </si>
  <si>
    <t>3.4.15.2.1</t>
  </si>
  <si>
    <t>Saignée pour passage evacuation 2 fourreaux Ø25 (CFA) et Ø65 (CF0) en centrale de bureau</t>
  </si>
  <si>
    <t>3.4.15.2.2</t>
  </si>
  <si>
    <t>Engravure pour encastrement de boitier de sol dans dallage</t>
  </si>
  <si>
    <t>3.4.15.3</t>
  </si>
  <si>
    <r>
      <t xml:space="preserve">Engravure pour boitier de sol électrique centrale pour bureaux R+1
</t>
    </r>
    <r>
      <rPr>
        <i/>
        <sz val="8"/>
        <color theme="1"/>
        <rFont val="PT Sans"/>
        <family val="2"/>
      </rPr>
      <t>Bureaux 104, 117, 119, 121, 122, 123, 124</t>
    </r>
  </si>
  <si>
    <t>3.4.15.3.1</t>
  </si>
  <si>
    <t>Emplacement pour encastrement de boitier de sol dans dalle</t>
  </si>
  <si>
    <t>TRANCHE FERME</t>
  </si>
  <si>
    <t>€ HT</t>
  </si>
  <si>
    <t>TOTAL</t>
  </si>
  <si>
    <t>LOT 2 - GROS OEUVRE-DEMOLITION</t>
  </si>
  <si>
    <t>TOTAL PSE N°2</t>
  </si>
  <si>
    <t>DPGF</t>
  </si>
  <si>
    <t>TRANCHE OPTIONELLE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</si>
</sst>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8"/>
      <color theme="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sz val="8"/>
      <name val="PT Sans"/>
      <family val="2"/>
    </font>
    <font>
      <b/>
      <sz val="8"/>
      <color theme="6"/>
      <name val="PT Sans"/>
      <family val="2"/>
    </font>
    <font>
      <b/>
      <sz val="8"/>
      <color theme="0"/>
      <name val="PT Sans"/>
      <family val="2"/>
    </font>
    <font>
      <b/>
      <u/>
      <sz val="8"/>
      <color theme="6"/>
      <name val="PT Sans"/>
      <family val="2"/>
    </font>
    <font>
      <sz val="8"/>
      <color theme="6"/>
      <name val="PT Sans"/>
      <family val="2"/>
    </font>
    <font>
      <i/>
      <sz val="8"/>
      <color theme="1"/>
      <name val="PT Sans"/>
      <family val="2"/>
    </font>
    <font>
      <sz val="9"/>
      <color theme="1"/>
      <name val="PT Sans"/>
      <family val="2"/>
    </font>
    <font>
      <i/>
      <sz val="9"/>
      <color theme="1"/>
      <name val="PT Sans"/>
      <family val="2"/>
    </font>
    <font>
      <i/>
      <sz val="8"/>
      <color rgb="FF000000"/>
      <name val="PT Sans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4" fillId="0" borderId="0"/>
  </cellStyleXfs>
  <cellXfs count="125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3" fontId="3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 wrapText="1"/>
    </xf>
    <xf numFmtId="164" fontId="9" fillId="2" borderId="4" xfId="1" applyNumberFormat="1" applyFont="1" applyFill="1" applyBorder="1" applyAlignment="1" applyProtection="1">
      <alignment horizontal="right" vertical="center" wrapText="1"/>
      <protection locked="0"/>
    </xf>
    <xf numFmtId="164" fontId="9" fillId="2" borderId="5" xfId="1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4" fontId="3" fillId="2" borderId="6" xfId="1" applyNumberFormat="1" applyFont="1" applyFill="1" applyBorder="1" applyAlignment="1" applyProtection="1">
      <alignment horizontal="right" vertical="center" wrapText="1"/>
      <protection locked="0"/>
    </xf>
    <xf numFmtId="164" fontId="4" fillId="2" borderId="6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164" fontId="2" fillId="2" borderId="7" xfId="1" applyNumberFormat="1" applyFont="1" applyFill="1" applyBorder="1" applyAlignment="1">
      <alignment horizontal="right" vertical="center" wrapText="1"/>
    </xf>
    <xf numFmtId="164" fontId="10" fillId="0" borderId="8" xfId="1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1" fontId="2" fillId="2" borderId="9" xfId="0" applyNumberFormat="1" applyFont="1" applyFill="1" applyBorder="1" applyAlignment="1">
      <alignment horizontal="center" vertical="center" wrapText="1"/>
    </xf>
    <xf numFmtId="164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164" fontId="2" fillId="2" borderId="9" xfId="1" applyNumberFormat="1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2" borderId="9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2" borderId="8" xfId="0" applyFont="1" applyFill="1" applyBorder="1" applyAlignment="1">
      <alignment horizontal="right" vertical="center" wrapText="1"/>
    </xf>
    <xf numFmtId="0" fontId="10" fillId="2" borderId="11" xfId="0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164" fontId="10" fillId="2" borderId="8" xfId="1" applyNumberFormat="1" applyFont="1" applyFill="1" applyBorder="1" applyAlignment="1" applyProtection="1">
      <alignment horizontal="right" vertical="center" wrapText="1"/>
      <protection locked="0"/>
    </xf>
    <xf numFmtId="164" fontId="10" fillId="2" borderId="8" xfId="1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164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  <protection locked="0"/>
    </xf>
    <xf numFmtId="1" fontId="11" fillId="2" borderId="8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right" vertical="center" wrapText="1"/>
    </xf>
    <xf numFmtId="0" fontId="10" fillId="2" borderId="9" xfId="0" applyFont="1" applyFill="1" applyBorder="1" applyAlignment="1">
      <alignment horizontal="right" vertical="center" wrapText="1"/>
    </xf>
    <xf numFmtId="0" fontId="10" fillId="2" borderId="9" xfId="0" applyFont="1" applyFill="1" applyBorder="1" applyAlignment="1">
      <alignment horizontal="center" vertical="center" wrapText="1"/>
    </xf>
    <xf numFmtId="1" fontId="12" fillId="2" borderId="8" xfId="0" applyNumberFormat="1" applyFont="1" applyFill="1" applyBorder="1" applyAlignment="1">
      <alignment horizontal="center" vertical="center" wrapText="1"/>
    </xf>
    <xf numFmtId="164" fontId="10" fillId="0" borderId="9" xfId="1" applyNumberFormat="1" applyFont="1" applyFill="1" applyBorder="1" applyAlignment="1" applyProtection="1">
      <alignment horizontal="right" vertical="center" wrapText="1"/>
      <protection locked="0"/>
    </xf>
    <xf numFmtId="164" fontId="10" fillId="2" borderId="9" xfId="1" applyNumberFormat="1" applyFont="1" applyFill="1" applyBorder="1" applyAlignment="1">
      <alignment horizontal="right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10" fillId="2" borderId="8" xfId="0" applyFont="1" applyFill="1" applyBorder="1" applyAlignment="1">
      <alignment horizontal="center" vertical="center" wrapText="1"/>
    </xf>
    <xf numFmtId="1" fontId="10" fillId="2" borderId="8" xfId="0" applyNumberFormat="1" applyFont="1" applyFill="1" applyBorder="1" applyAlignment="1">
      <alignment horizontal="center" vertical="center" wrapText="1"/>
    </xf>
    <xf numFmtId="164" fontId="10" fillId="0" borderId="11" xfId="1" applyNumberFormat="1" applyFont="1" applyFill="1" applyBorder="1" applyAlignment="1" applyProtection="1">
      <alignment horizontal="right" vertical="center" wrapText="1"/>
      <protection locked="0"/>
    </xf>
    <xf numFmtId="0" fontId="13" fillId="5" borderId="8" xfId="0" applyFont="1" applyFill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8" fontId="13" fillId="5" borderId="11" xfId="0" applyNumberFormat="1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1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164" fontId="2" fillId="2" borderId="14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>
      <alignment horizontal="left" vertical="center" wrapText="1"/>
    </xf>
    <xf numFmtId="0" fontId="10" fillId="2" borderId="14" xfId="0" applyFont="1" applyFill="1" applyBorder="1" applyAlignment="1">
      <alignment horizontal="right" vertical="center" wrapText="1"/>
    </xf>
    <xf numFmtId="0" fontId="10" fillId="2" borderId="15" xfId="0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164" fontId="10" fillId="2" borderId="14" xfId="1" applyNumberFormat="1" applyFont="1" applyFill="1" applyBorder="1" applyAlignment="1" applyProtection="1">
      <alignment horizontal="right" vertical="center" wrapText="1"/>
      <protection locked="0"/>
    </xf>
    <xf numFmtId="164" fontId="10" fillId="2" borderId="14" xfId="1" applyNumberFormat="1" applyFont="1" applyFill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6" borderId="0" xfId="0" applyFont="1" applyFill="1"/>
    <xf numFmtId="3" fontId="10" fillId="0" borderId="8" xfId="0" applyNumberFormat="1" applyFont="1" applyBorder="1" applyAlignment="1">
      <alignment horizontal="center" vertical="center" wrapText="1"/>
    </xf>
    <xf numFmtId="0" fontId="2" fillId="0" borderId="0" xfId="0" applyFont="1"/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10" fillId="0" borderId="13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1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right" vertical="center" wrapText="1"/>
    </xf>
    <xf numFmtId="164" fontId="10" fillId="0" borderId="8" xfId="1" applyNumberFormat="1" applyFont="1" applyFill="1" applyBorder="1" applyAlignment="1" applyProtection="1">
      <alignment horizontal="right" vertical="center" wrapText="1"/>
      <protection locked="0"/>
    </xf>
    <xf numFmtId="1" fontId="2" fillId="0" borderId="9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2" fillId="0" borderId="14" xfId="1" applyNumberFormat="1" applyFont="1" applyFill="1" applyBorder="1" applyAlignment="1" applyProtection="1">
      <alignment horizontal="right" vertical="center" wrapText="1"/>
      <protection locked="0"/>
    </xf>
    <xf numFmtId="164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9" xfId="0" applyNumberFormat="1" applyFont="1" applyBorder="1" applyAlignment="1">
      <alignment horizontal="center" vertical="center" wrapText="1"/>
    </xf>
    <xf numFmtId="164" fontId="2" fillId="0" borderId="9" xfId="1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3" fontId="3" fillId="2" borderId="16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/>
    <xf numFmtId="0" fontId="6" fillId="2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BA181A2A-57DD-4C3B-80EE-A28A7AE96F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53340</xdr:rowOff>
    </xdr:from>
    <xdr:to>
      <xdr:col>1</xdr:col>
      <xdr:colOff>1906952</xdr:colOff>
      <xdr:row>6</xdr:row>
      <xdr:rowOff>39675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4A08EAF-1814-4341-BA99-674C0BAFA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3340"/>
          <a:ext cx="2392727" cy="843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epsen.sharepoint.com/sites/MET_BAT_LYO/Documents%20partages/Affaires/PUBL/ADMI/LYO.IN.MO079-PREFLOIRE_REHAB_WALDECK-KRU/ETUDE/2-CALCUL/4-PRO/02-DPGF/DPGF_vfinal-entreprise/DQE%20de%20transition.xlsm" TargetMode="External"/><Relationship Id="rId1" Type="http://schemas.openxmlformats.org/officeDocument/2006/relationships/externalLinkPath" Target="DQE%20de%20transiti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au MINT"/>
      <sheetName val="Tableau MEX"/>
      <sheetName val="Feuil1"/>
      <sheetName val="Métrés Façades"/>
      <sheetName val="Tableau MEN INT"/>
      <sheetName val="Métrés Cloisons CF"/>
      <sheetName val="Boutons macros"/>
      <sheetName val="SYNTHESE"/>
      <sheetName val="LOT 1 - DESAMIANTAGE-DEPLOMBAGE"/>
      <sheetName val="LOT 2 - GROS OEUVRE-DEMOLITION"/>
      <sheetName val="LOT 3 - CURAGE"/>
      <sheetName val="LOT 4 - ETANCHEITE"/>
      <sheetName val="LOT 5 - COUVERTURE"/>
      <sheetName val="LOT 6 - FACADES"/>
      <sheetName val="LOT 7 - MENUISERIES EXT"/>
      <sheetName val="LOT 8 - METALLERIE"/>
      <sheetName val="LOT 9 - PLATR-PEINT-FXPLAF"/>
      <sheetName val="LOT 10 - REVETEMENTS SOLS"/>
      <sheetName val="LOT 11 - MENUISERIES INTERIEURS"/>
      <sheetName val="LOT 12 - EPMR"/>
      <sheetName val="LOT 13 - ELECTRICITE-GTC"/>
      <sheetName val="LOT 14 - PHOTOVOLTAÏQUE"/>
      <sheetName val="LOT 15 - CVC-PLB"/>
      <sheetName val="LOT AMENAGEMENT INT - BAT D"/>
      <sheetName val="LOT DEPLOMBAGE"/>
      <sheetName val="LOT CURAGE DES RESEAUX"/>
      <sheetName val="LOT 16 - FORAGE SONDES GEOTHER"/>
      <sheetName val="LOT 17 - VRD-TERRASSE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ESTIMATION PRO</v>
          </cell>
        </row>
        <row r="2">
          <cell r="D2" t="str">
            <v>REHABILITATION DU SITE WALDECK-ROUSSEAU</v>
          </cell>
        </row>
        <row r="3">
          <cell r="D3" t="str">
            <v>ROANNE (42)</v>
          </cell>
        </row>
        <row r="4">
          <cell r="D4" t="str">
            <v>Maitre d'Ouvrage : SGC PREFECTURE DE LA LOIRE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evin ROUSSEAU" id="{C3DD1B3E-97E8-42CF-A153-7A99647D4EA1}" userId="S::kevin.rousseau@nepsen.fr::3f728919-8e29-4e7b-b9d0-3b1b82776fae" providerId="AD"/>
</personList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3" dT="2025-12-05T10:29:58.24" personId="{C3DD1B3E-97E8-42CF-A153-7A99647D4EA1}" id="{DA7FC196-2261-4647-B518-525A1DAE8696}">
    <text>Attention mur commun également démoli</text>
  </threadedComment>
  <threadedComment ref="B33" dT="2025-12-05T10:40:49.23" personId="{C3DD1B3E-97E8-42CF-A153-7A99647D4EA1}" id="{349B918C-3BD4-4397-BAAD-37EDEB30CC30}" parentId="{DA7FC196-2261-4647-B518-525A1DAE8696}">
    <text>Attention, démolition dalle également 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761C1-88D6-4A93-8EA7-6A9642182897}">
  <sheetPr codeName="Feuil36">
    <tabColor rgb="FF92D050"/>
    <pageSetUpPr fitToPage="1"/>
  </sheetPr>
  <dimension ref="A1:F294"/>
  <sheetViews>
    <sheetView tabSelected="1" view="pageBreakPreview" topLeftCell="A276" zoomScale="130" zoomScaleNormal="130" zoomScaleSheetLayoutView="130" workbookViewId="0">
      <selection activeCell="E272" sqref="E1:E1048576"/>
    </sheetView>
  </sheetViews>
  <sheetFormatPr baseColWidth="10" defaultColWidth="11.25" defaultRowHeight="11.25" x14ac:dyDescent="0.2"/>
  <cols>
    <col min="1" max="1" width="6.875" style="1" customWidth="1"/>
    <col min="2" max="2" width="45.875" style="1" customWidth="1"/>
    <col min="3" max="3" width="4.75" style="1" customWidth="1"/>
    <col min="4" max="4" width="5.625" style="1" customWidth="1"/>
    <col min="5" max="5" width="10.5" style="1" customWidth="1"/>
    <col min="6" max="6" width="8.75" style="123" bestFit="1" customWidth="1"/>
    <col min="7" max="16384" width="11.25" style="1"/>
  </cols>
  <sheetData>
    <row r="1" spans="1:6" x14ac:dyDescent="0.2">
      <c r="C1" s="2" t="s">
        <v>417</v>
      </c>
      <c r="D1" s="2"/>
      <c r="F1" s="3"/>
    </row>
    <row r="2" spans="1:6" x14ac:dyDescent="0.2">
      <c r="C2" s="2" t="str">
        <f>[1]SYNTHESE!$D2</f>
        <v>REHABILITATION DU SITE WALDECK-ROUSSEAU</v>
      </c>
      <c r="D2" s="4"/>
      <c r="F2" s="4"/>
    </row>
    <row r="3" spans="1:6" x14ac:dyDescent="0.2">
      <c r="C3" s="2" t="str">
        <f>[1]SYNTHESE!$D3</f>
        <v>ROANNE (42)</v>
      </c>
      <c r="D3" s="4"/>
      <c r="F3" s="4"/>
    </row>
    <row r="4" spans="1:6" x14ac:dyDescent="0.2">
      <c r="A4" s="5"/>
      <c r="B4" s="5"/>
      <c r="C4" s="2" t="str">
        <f>[1]SYNTHESE!$D4</f>
        <v>Maitre d'Ouvrage : SGC PREFECTURE DE LA LOIRE</v>
      </c>
      <c r="D4" s="4"/>
      <c r="F4" s="4"/>
    </row>
    <row r="5" spans="1:6" x14ac:dyDescent="0.2">
      <c r="A5" s="5"/>
      <c r="B5" s="5"/>
      <c r="C5" s="2" t="s">
        <v>415</v>
      </c>
      <c r="D5" s="6"/>
      <c r="F5" s="6"/>
    </row>
    <row r="6" spans="1:6" x14ac:dyDescent="0.2">
      <c r="A6" s="5"/>
      <c r="B6" s="5"/>
      <c r="D6" s="6"/>
      <c r="E6" s="7"/>
      <c r="F6" s="6"/>
    </row>
    <row r="7" spans="1:6" x14ac:dyDescent="0.2">
      <c r="A7" s="5"/>
      <c r="B7" s="5"/>
      <c r="D7" s="6"/>
      <c r="E7" s="7"/>
      <c r="F7" s="6"/>
    </row>
    <row r="8" spans="1:6" x14ac:dyDescent="0.2">
      <c r="A8" s="124"/>
      <c r="B8" s="124"/>
      <c r="C8" s="124"/>
      <c r="D8" s="124"/>
      <c r="E8" s="124"/>
      <c r="F8" s="124"/>
    </row>
    <row r="9" spans="1:6" x14ac:dyDescent="0.2">
      <c r="A9" s="5"/>
      <c r="B9" s="5"/>
      <c r="D9" s="6"/>
      <c r="E9" s="7"/>
      <c r="F9" s="6"/>
    </row>
    <row r="10" spans="1:6" x14ac:dyDescent="0.2">
      <c r="A10" s="8" t="s">
        <v>0</v>
      </c>
      <c r="B10" s="9" t="s">
        <v>1</v>
      </c>
      <c r="C10" s="10" t="s">
        <v>2</v>
      </c>
      <c r="D10" s="10" t="s">
        <v>3</v>
      </c>
      <c r="E10" s="10" t="s">
        <v>4</v>
      </c>
      <c r="F10" s="10" t="s">
        <v>5</v>
      </c>
    </row>
    <row r="11" spans="1:6" x14ac:dyDescent="0.2">
      <c r="A11" s="11">
        <v>2</v>
      </c>
      <c r="B11" s="11" t="s">
        <v>6</v>
      </c>
      <c r="C11" s="12"/>
      <c r="D11" s="13"/>
      <c r="E11" s="14"/>
      <c r="F11" s="15"/>
    </row>
    <row r="12" spans="1:6" ht="16.5" customHeight="1" x14ac:dyDescent="0.2">
      <c r="A12" s="16" t="s">
        <v>7</v>
      </c>
      <c r="B12" s="17" t="s">
        <v>8</v>
      </c>
      <c r="C12" s="18"/>
      <c r="D12" s="19" t="s">
        <v>9</v>
      </c>
      <c r="E12" s="20"/>
      <c r="F12" s="21">
        <f>SUBTOTAL(9,F13:F27)</f>
        <v>0</v>
      </c>
    </row>
    <row r="13" spans="1:6" ht="14.25" customHeight="1" x14ac:dyDescent="0.2">
      <c r="A13" s="22" t="s">
        <v>10</v>
      </c>
      <c r="B13" s="22" t="s">
        <v>11</v>
      </c>
      <c r="C13" s="23"/>
      <c r="D13" s="24"/>
      <c r="E13" s="25"/>
      <c r="F13" s="26"/>
    </row>
    <row r="14" spans="1:6" ht="14.25" customHeight="1" x14ac:dyDescent="0.2">
      <c r="A14" s="28" t="s">
        <v>12</v>
      </c>
      <c r="B14" s="28" t="s">
        <v>13</v>
      </c>
      <c r="C14" s="29"/>
      <c r="D14" s="30"/>
      <c r="E14" s="31"/>
      <c r="F14" s="32"/>
    </row>
    <row r="15" spans="1:6" x14ac:dyDescent="0.2">
      <c r="A15" s="33" t="s">
        <v>14</v>
      </c>
      <c r="B15" s="33" t="s">
        <v>15</v>
      </c>
      <c r="C15" s="34" t="s">
        <v>16</v>
      </c>
      <c r="D15" s="35">
        <v>1</v>
      </c>
      <c r="E15" s="36"/>
      <c r="F15" s="37" t="str">
        <f>IF(OR(D15="",E15=""),"",D15*E15)</f>
        <v/>
      </c>
    </row>
    <row r="16" spans="1:6" x14ac:dyDescent="0.2">
      <c r="A16" s="33" t="s">
        <v>17</v>
      </c>
      <c r="B16" s="33" t="s">
        <v>18</v>
      </c>
      <c r="C16" s="34" t="s">
        <v>16</v>
      </c>
      <c r="D16" s="35">
        <v>1</v>
      </c>
      <c r="E16" s="36"/>
      <c r="F16" s="37" t="str">
        <f>IF(OR(D16="",E16=""),"",D16*E16)</f>
        <v/>
      </c>
    </row>
    <row r="17" spans="1:6" x14ac:dyDescent="0.2">
      <c r="A17" s="33"/>
      <c r="B17" s="33"/>
      <c r="C17" s="34"/>
      <c r="D17" s="35"/>
      <c r="E17" s="36"/>
      <c r="F17" s="37"/>
    </row>
    <row r="18" spans="1:6" ht="22.5" x14ac:dyDescent="0.2">
      <c r="A18" s="33" t="s">
        <v>19</v>
      </c>
      <c r="B18" s="33" t="s">
        <v>20</v>
      </c>
      <c r="C18" s="34" t="s">
        <v>16</v>
      </c>
      <c r="D18" s="35">
        <v>1</v>
      </c>
      <c r="E18" s="36"/>
      <c r="F18" s="37" t="str">
        <f>IF(OR(D18="",E18=""),"",D18*E18)</f>
        <v/>
      </c>
    </row>
    <row r="19" spans="1:6" x14ac:dyDescent="0.2">
      <c r="A19" s="33"/>
      <c r="B19" s="33"/>
      <c r="C19" s="34"/>
      <c r="D19" s="35"/>
      <c r="E19" s="36"/>
      <c r="F19" s="37"/>
    </row>
    <row r="20" spans="1:6" ht="14.25" customHeight="1" x14ac:dyDescent="0.2">
      <c r="A20" s="22" t="s">
        <v>21</v>
      </c>
      <c r="B20" s="22" t="s">
        <v>22</v>
      </c>
      <c r="C20" s="23" t="s">
        <v>16</v>
      </c>
      <c r="D20" s="24">
        <v>1</v>
      </c>
      <c r="E20" s="25"/>
      <c r="F20" s="26" t="str">
        <f t="shared" ref="F20:F26" si="0">IF(OR(D20="",E20=""),"",D20*E20)</f>
        <v/>
      </c>
    </row>
    <row r="21" spans="1:6" ht="14.25" customHeight="1" x14ac:dyDescent="0.2">
      <c r="A21" s="22" t="s">
        <v>23</v>
      </c>
      <c r="B21" s="22" t="s">
        <v>24</v>
      </c>
      <c r="C21" s="23" t="s">
        <v>16</v>
      </c>
      <c r="D21" s="24">
        <v>1</v>
      </c>
      <c r="E21" s="25"/>
      <c r="F21" s="26" t="str">
        <f t="shared" si="0"/>
        <v/>
      </c>
    </row>
    <row r="22" spans="1:6" ht="22.5" x14ac:dyDescent="0.2">
      <c r="A22" s="22" t="s">
        <v>25</v>
      </c>
      <c r="B22" s="38" t="s">
        <v>26</v>
      </c>
      <c r="C22" s="39" t="s">
        <v>16</v>
      </c>
      <c r="D22" s="40">
        <v>1</v>
      </c>
      <c r="E22" s="41"/>
      <c r="F22" s="41" t="str">
        <f t="shared" si="0"/>
        <v/>
      </c>
    </row>
    <row r="23" spans="1:6" x14ac:dyDescent="0.2">
      <c r="A23" s="22" t="s">
        <v>27</v>
      </c>
      <c r="B23" s="38" t="s">
        <v>28</v>
      </c>
      <c r="C23" s="39" t="s">
        <v>16</v>
      </c>
      <c r="D23" s="42">
        <v>1</v>
      </c>
      <c r="E23" s="41"/>
      <c r="F23" s="41" t="str">
        <f t="shared" si="0"/>
        <v/>
      </c>
    </row>
    <row r="24" spans="1:6" x14ac:dyDescent="0.2">
      <c r="A24" s="22" t="s">
        <v>29</v>
      </c>
      <c r="B24" s="38" t="s">
        <v>30</v>
      </c>
      <c r="C24" s="39" t="s">
        <v>16</v>
      </c>
      <c r="D24" s="40">
        <v>1</v>
      </c>
      <c r="E24" s="41"/>
      <c r="F24" s="41" t="str">
        <f t="shared" si="0"/>
        <v/>
      </c>
    </row>
    <row r="25" spans="1:6" ht="14.25" customHeight="1" x14ac:dyDescent="0.2">
      <c r="A25" s="22" t="s">
        <v>31</v>
      </c>
      <c r="B25" s="38" t="s">
        <v>32</v>
      </c>
      <c r="C25" s="39" t="s">
        <v>16</v>
      </c>
      <c r="D25" s="40">
        <v>1</v>
      </c>
      <c r="E25" s="41"/>
      <c r="F25" s="41" t="str">
        <f t="shared" si="0"/>
        <v/>
      </c>
    </row>
    <row r="26" spans="1:6" ht="14.25" customHeight="1" x14ac:dyDescent="0.2">
      <c r="A26" s="22" t="s">
        <v>33</v>
      </c>
      <c r="B26" s="43" t="s">
        <v>34</v>
      </c>
      <c r="C26" s="39" t="s">
        <v>16</v>
      </c>
      <c r="D26" s="42">
        <v>1</v>
      </c>
      <c r="E26" s="41"/>
      <c r="F26" s="41" t="str">
        <f t="shared" si="0"/>
        <v/>
      </c>
    </row>
    <row r="27" spans="1:6" x14ac:dyDescent="0.2">
      <c r="A27" s="44"/>
      <c r="B27" s="45"/>
      <c r="C27" s="46"/>
      <c r="D27" s="47"/>
      <c r="E27" s="48"/>
      <c r="F27" s="49"/>
    </row>
    <row r="28" spans="1:6" x14ac:dyDescent="0.2">
      <c r="A28" s="50" t="s">
        <v>35</v>
      </c>
      <c r="B28" s="50" t="s">
        <v>36</v>
      </c>
      <c r="C28" s="51"/>
      <c r="D28" s="52" t="s">
        <v>9</v>
      </c>
      <c r="E28" s="53"/>
      <c r="F28" s="21">
        <f>SUBTOTAL(9,F30:F42)</f>
        <v>0</v>
      </c>
    </row>
    <row r="29" spans="1:6" x14ac:dyDescent="0.2">
      <c r="A29" s="38" t="s">
        <v>37</v>
      </c>
      <c r="B29" s="54" t="s">
        <v>38</v>
      </c>
      <c r="C29" s="55"/>
      <c r="D29" s="40"/>
      <c r="E29" s="31"/>
      <c r="F29" s="41"/>
    </row>
    <row r="30" spans="1:6" x14ac:dyDescent="0.2">
      <c r="A30" s="33" t="s">
        <v>39</v>
      </c>
      <c r="B30" s="33" t="s">
        <v>40</v>
      </c>
      <c r="C30" s="34" t="s">
        <v>41</v>
      </c>
      <c r="D30" s="35">
        <v>9</v>
      </c>
      <c r="E30" s="36"/>
      <c r="F30" s="37" t="str">
        <f>IF(OR(D30="",E30=""),"",D30*E30)</f>
        <v/>
      </c>
    </row>
    <row r="31" spans="1:6" x14ac:dyDescent="0.2">
      <c r="A31" s="33" t="s">
        <v>42</v>
      </c>
      <c r="B31" s="33" t="s">
        <v>43</v>
      </c>
      <c r="C31" s="34" t="s">
        <v>41</v>
      </c>
      <c r="D31" s="35">
        <v>12</v>
      </c>
      <c r="E31" s="36"/>
      <c r="F31" s="37" t="str">
        <f>IF(OR(D31="",E31=""),"",D31*E31)</f>
        <v/>
      </c>
    </row>
    <row r="32" spans="1:6" x14ac:dyDescent="0.2">
      <c r="A32" s="33"/>
      <c r="B32" s="33"/>
      <c r="C32" s="34"/>
      <c r="D32" s="35"/>
      <c r="E32" s="36"/>
      <c r="F32" s="37"/>
    </row>
    <row r="33" spans="1:6" ht="22.5" x14ac:dyDescent="0.2">
      <c r="A33" s="38" t="s">
        <v>44</v>
      </c>
      <c r="B33" s="38" t="s">
        <v>45</v>
      </c>
      <c r="C33" s="40"/>
      <c r="D33" s="40"/>
      <c r="E33" s="41"/>
      <c r="F33" s="41"/>
    </row>
    <row r="34" spans="1:6" ht="22.5" x14ac:dyDescent="0.2">
      <c r="A34" s="33" t="s">
        <v>46</v>
      </c>
      <c r="B34" s="33" t="s">
        <v>47</v>
      </c>
      <c r="C34" s="34" t="s">
        <v>41</v>
      </c>
      <c r="D34" s="35">
        <v>115</v>
      </c>
      <c r="E34" s="36"/>
      <c r="F34" s="37" t="str">
        <f>IF(OR(D34="",E34=""),"",D34*E34)</f>
        <v/>
      </c>
    </row>
    <row r="35" spans="1:6" x14ac:dyDescent="0.2">
      <c r="A35" s="33" t="s">
        <v>48</v>
      </c>
      <c r="B35" s="33" t="s">
        <v>49</v>
      </c>
      <c r="C35" s="34" t="s">
        <v>16</v>
      </c>
      <c r="D35" s="34">
        <v>1</v>
      </c>
      <c r="E35" s="36"/>
      <c r="F35" s="37" t="str">
        <f>IF(OR(D35="",E35=""),"",D35*E35)</f>
        <v/>
      </c>
    </row>
    <row r="36" spans="1:6" x14ac:dyDescent="0.2">
      <c r="A36" s="33"/>
      <c r="B36" s="28"/>
      <c r="C36" s="29"/>
      <c r="D36" s="29"/>
      <c r="E36" s="29"/>
      <c r="F36" s="29"/>
    </row>
    <row r="37" spans="1:6" x14ac:dyDescent="0.2">
      <c r="A37" s="38" t="s">
        <v>50</v>
      </c>
      <c r="B37" s="38" t="s">
        <v>51</v>
      </c>
      <c r="C37" s="38"/>
      <c r="D37" s="40"/>
      <c r="E37" s="31"/>
      <c r="F37" s="41"/>
    </row>
    <row r="38" spans="1:6" ht="22.5" x14ac:dyDescent="0.2">
      <c r="A38" s="33" t="s">
        <v>52</v>
      </c>
      <c r="B38" s="33" t="s">
        <v>53</v>
      </c>
      <c r="C38" s="34" t="s">
        <v>41</v>
      </c>
      <c r="D38" s="35">
        <v>3</v>
      </c>
      <c r="E38" s="36"/>
      <c r="F38" s="37" t="str">
        <f>IF(OR(D38="",E38=""),"",D38*E38)</f>
        <v/>
      </c>
    </row>
    <row r="39" spans="1:6" x14ac:dyDescent="0.2">
      <c r="A39" s="54"/>
      <c r="B39" s="28"/>
      <c r="C39" s="29"/>
      <c r="D39" s="29"/>
      <c r="E39" s="56"/>
      <c r="F39" s="56"/>
    </row>
    <row r="40" spans="1:6" ht="22.5" x14ac:dyDescent="0.2">
      <c r="A40" s="54" t="s">
        <v>54</v>
      </c>
      <c r="B40" s="54" t="s">
        <v>55</v>
      </c>
      <c r="C40" s="55" t="s">
        <v>56</v>
      </c>
      <c r="D40" s="40">
        <v>1</v>
      </c>
      <c r="E40" s="31"/>
      <c r="F40" s="41" t="str">
        <f>IF(OR(D40="",E40=""),"",D40*E40)</f>
        <v/>
      </c>
    </row>
    <row r="41" spans="1:6" ht="33.75" x14ac:dyDescent="0.2">
      <c r="A41" s="38" t="s">
        <v>57</v>
      </c>
      <c r="B41" s="38" t="s">
        <v>58</v>
      </c>
      <c r="C41" s="40" t="s">
        <v>2</v>
      </c>
      <c r="D41" s="40">
        <v>1</v>
      </c>
      <c r="E41" s="31"/>
      <c r="F41" s="41" t="str">
        <f>IF(OR(D41="",E41=""),"",D41*E41)</f>
        <v/>
      </c>
    </row>
    <row r="42" spans="1:6" x14ac:dyDescent="0.2">
      <c r="A42" s="57"/>
      <c r="B42" s="57"/>
      <c r="C42" s="58"/>
      <c r="D42" s="58"/>
      <c r="E42" s="59"/>
      <c r="F42" s="59"/>
    </row>
    <row r="43" spans="1:6" x14ac:dyDescent="0.2">
      <c r="A43" s="50" t="s">
        <v>59</v>
      </c>
      <c r="B43" s="50" t="s">
        <v>60</v>
      </c>
      <c r="C43" s="51"/>
      <c r="D43" s="52" t="s">
        <v>9</v>
      </c>
      <c r="E43" s="53"/>
      <c r="F43" s="21">
        <f>SUBTOTAL(9,F44:F63)</f>
        <v>0</v>
      </c>
    </row>
    <row r="44" spans="1:6" ht="12" x14ac:dyDescent="0.2">
      <c r="A44" s="22" t="s">
        <v>61</v>
      </c>
      <c r="B44" s="43" t="s">
        <v>62</v>
      </c>
      <c r="C44" s="42"/>
      <c r="D44" s="60"/>
      <c r="E44" s="31"/>
      <c r="F44" s="32"/>
    </row>
    <row r="45" spans="1:6" ht="12" x14ac:dyDescent="0.2">
      <c r="A45" s="61" t="s">
        <v>63</v>
      </c>
      <c r="B45" s="62" t="s">
        <v>64</v>
      </c>
      <c r="C45" s="63" t="s">
        <v>65</v>
      </c>
      <c r="D45" s="64">
        <v>5</v>
      </c>
      <c r="E45" s="65"/>
      <c r="F45" s="66" t="str">
        <f>IF(OR(D45="",E45=""),"",D45*E45)</f>
        <v/>
      </c>
    </row>
    <row r="46" spans="1:6" x14ac:dyDescent="0.2">
      <c r="A46" s="61" t="s">
        <v>66</v>
      </c>
      <c r="B46" s="62" t="s">
        <v>67</v>
      </c>
      <c r="C46" s="63" t="s">
        <v>65</v>
      </c>
      <c r="D46" s="67">
        <v>6</v>
      </c>
      <c r="E46" s="65"/>
      <c r="F46" s="66" t="str">
        <f>IF(OR(D46="",E46=""),"",D46*E46)</f>
        <v/>
      </c>
    </row>
    <row r="47" spans="1:6" ht="11.25" customHeight="1" x14ac:dyDescent="0.2">
      <c r="A47" s="61" t="s">
        <v>68</v>
      </c>
      <c r="B47" s="62" t="s">
        <v>69</v>
      </c>
      <c r="C47" s="63" t="s">
        <v>65</v>
      </c>
      <c r="D47" s="64">
        <v>6</v>
      </c>
      <c r="E47" s="65"/>
      <c r="F47" s="66" t="str">
        <f>IF(OR(D47="",E47=""),"",D47*E47)</f>
        <v/>
      </c>
    </row>
    <row r="48" spans="1:6" ht="11.25" customHeight="1" x14ac:dyDescent="0.2">
      <c r="A48" s="61" t="s">
        <v>70</v>
      </c>
      <c r="B48" s="62" t="s">
        <v>71</v>
      </c>
      <c r="C48" s="63" t="s">
        <v>65</v>
      </c>
      <c r="D48" s="67">
        <v>2</v>
      </c>
      <c r="E48" s="65"/>
      <c r="F48" s="66" t="str">
        <f>IF(OR(D48="",E48=""),"",D48*E48)</f>
        <v/>
      </c>
    </row>
    <row r="49" spans="1:6" ht="11.25" customHeight="1" x14ac:dyDescent="0.2">
      <c r="A49" s="61" t="s">
        <v>72</v>
      </c>
      <c r="B49" s="62" t="s">
        <v>73</v>
      </c>
      <c r="C49" s="63" t="s">
        <v>65</v>
      </c>
      <c r="D49" s="64">
        <v>20</v>
      </c>
      <c r="E49" s="65"/>
      <c r="F49" s="66" t="str">
        <f>IF(OR(D49="",E49=""),"",D49*E49)</f>
        <v/>
      </c>
    </row>
    <row r="50" spans="1:6" ht="11.25" customHeight="1" x14ac:dyDescent="0.2">
      <c r="A50" s="61"/>
      <c r="B50" s="62"/>
      <c r="C50" s="63"/>
      <c r="D50" s="64"/>
      <c r="E50" s="65"/>
      <c r="F50" s="66"/>
    </row>
    <row r="51" spans="1:6" ht="12" x14ac:dyDescent="0.2">
      <c r="A51" s="22" t="s">
        <v>74</v>
      </c>
      <c r="B51" s="43" t="s">
        <v>75</v>
      </c>
      <c r="C51" s="42"/>
      <c r="D51" s="60"/>
      <c r="E51" s="31"/>
      <c r="F51" s="32"/>
    </row>
    <row r="52" spans="1:6" s="68" customFormat="1" ht="12" x14ac:dyDescent="0.2">
      <c r="A52" s="61" t="s">
        <v>76</v>
      </c>
      <c r="B52" s="62" t="s">
        <v>77</v>
      </c>
      <c r="C52" s="63" t="s">
        <v>41</v>
      </c>
      <c r="D52" s="64">
        <v>52</v>
      </c>
      <c r="E52" s="65"/>
      <c r="F52" s="66" t="str">
        <f>IF(OR(D52="",E52=""),"",D52*E52)</f>
        <v/>
      </c>
    </row>
    <row r="53" spans="1:6" s="68" customFormat="1" x14ac:dyDescent="0.2">
      <c r="A53" s="61" t="s">
        <v>78</v>
      </c>
      <c r="B53" s="62" t="s">
        <v>79</v>
      </c>
      <c r="C53" s="63" t="s">
        <v>41</v>
      </c>
      <c r="D53" s="67">
        <v>52</v>
      </c>
      <c r="E53" s="65"/>
      <c r="F53" s="66" t="str">
        <f>IF(OR(D53="",E53=""),"",D53*E53)</f>
        <v/>
      </c>
    </row>
    <row r="54" spans="1:6" s="68" customFormat="1" x14ac:dyDescent="0.2">
      <c r="A54" s="61"/>
      <c r="B54" s="62"/>
      <c r="C54" s="69"/>
      <c r="D54" s="70"/>
      <c r="E54" s="71"/>
      <c r="F54" s="66"/>
    </row>
    <row r="55" spans="1:6" ht="22.5" x14ac:dyDescent="0.2">
      <c r="A55" s="22" t="s">
        <v>80</v>
      </c>
      <c r="B55" s="43" t="s">
        <v>81</v>
      </c>
      <c r="C55" s="72"/>
      <c r="D55" s="73"/>
      <c r="E55" s="74"/>
      <c r="F55" s="75"/>
    </row>
    <row r="56" spans="1:6" ht="12" x14ac:dyDescent="0.2">
      <c r="A56" s="61" t="s">
        <v>82</v>
      </c>
      <c r="B56" s="62" t="s">
        <v>83</v>
      </c>
      <c r="C56" s="63" t="s">
        <v>84</v>
      </c>
      <c r="D56" s="64">
        <v>12</v>
      </c>
      <c r="E56" s="65"/>
      <c r="F56" s="66" t="str">
        <f t="shared" ref="F56:F62" si="1">IF(OR(D56="",E56=""),"",D56*E56)</f>
        <v/>
      </c>
    </row>
    <row r="57" spans="1:6" x14ac:dyDescent="0.2">
      <c r="A57" s="61" t="s">
        <v>85</v>
      </c>
      <c r="B57" s="62" t="s">
        <v>86</v>
      </c>
      <c r="C57" s="63" t="s">
        <v>65</v>
      </c>
      <c r="D57" s="67">
        <v>14</v>
      </c>
      <c r="E57" s="65"/>
      <c r="F57" s="66" t="str">
        <f t="shared" si="1"/>
        <v/>
      </c>
    </row>
    <row r="58" spans="1:6" ht="12" x14ac:dyDescent="0.2">
      <c r="A58" s="61" t="s">
        <v>87</v>
      </c>
      <c r="B58" s="62" t="s">
        <v>88</v>
      </c>
      <c r="C58" s="63" t="s">
        <v>84</v>
      </c>
      <c r="D58" s="64">
        <v>12</v>
      </c>
      <c r="E58" s="65"/>
      <c r="F58" s="66" t="str">
        <f t="shared" si="1"/>
        <v/>
      </c>
    </row>
    <row r="59" spans="1:6" x14ac:dyDescent="0.2">
      <c r="A59" s="61" t="s">
        <v>89</v>
      </c>
      <c r="B59" s="62" t="s">
        <v>90</v>
      </c>
      <c r="C59" s="63" t="s">
        <v>84</v>
      </c>
      <c r="D59" s="67">
        <v>12</v>
      </c>
      <c r="E59" s="65"/>
      <c r="F59" s="66" t="str">
        <f t="shared" si="1"/>
        <v/>
      </c>
    </row>
    <row r="60" spans="1:6" ht="12" x14ac:dyDescent="0.2">
      <c r="A60" s="61" t="s">
        <v>91</v>
      </c>
      <c r="B60" s="62" t="s">
        <v>92</v>
      </c>
      <c r="C60" s="63" t="s">
        <v>84</v>
      </c>
      <c r="D60" s="64">
        <v>12</v>
      </c>
      <c r="E60" s="65"/>
      <c r="F60" s="66" t="str">
        <f t="shared" si="1"/>
        <v/>
      </c>
    </row>
    <row r="61" spans="1:6" x14ac:dyDescent="0.2">
      <c r="A61" s="61" t="s">
        <v>93</v>
      </c>
      <c r="B61" s="62" t="s">
        <v>94</v>
      </c>
      <c r="C61" s="63" t="s">
        <v>41</v>
      </c>
      <c r="D61" s="67">
        <v>6</v>
      </c>
      <c r="E61" s="65"/>
      <c r="F61" s="66" t="str">
        <f t="shared" si="1"/>
        <v/>
      </c>
    </row>
    <row r="62" spans="1:6" ht="12" x14ac:dyDescent="0.2">
      <c r="A62" s="61" t="s">
        <v>95</v>
      </c>
      <c r="B62" s="62" t="s">
        <v>96</v>
      </c>
      <c r="C62" s="63" t="s">
        <v>65</v>
      </c>
      <c r="D62" s="64">
        <v>4</v>
      </c>
      <c r="E62" s="65"/>
      <c r="F62" s="66" t="str">
        <f t="shared" si="1"/>
        <v/>
      </c>
    </row>
    <row r="63" spans="1:6" x14ac:dyDescent="0.2">
      <c r="A63" s="38"/>
      <c r="B63" s="54"/>
      <c r="C63" s="55"/>
      <c r="D63" s="40"/>
      <c r="E63" s="31"/>
      <c r="F63" s="41"/>
    </row>
    <row r="64" spans="1:6" ht="22.5" x14ac:dyDescent="0.2">
      <c r="A64" s="50" t="s">
        <v>97</v>
      </c>
      <c r="B64" s="50" t="s">
        <v>98</v>
      </c>
      <c r="C64" s="51"/>
      <c r="D64" s="52" t="s">
        <v>9</v>
      </c>
      <c r="E64" s="53"/>
      <c r="F64" s="21">
        <f>SUBTOTAL(9,F65:F83)</f>
        <v>0</v>
      </c>
    </row>
    <row r="65" spans="1:6" x14ac:dyDescent="0.2">
      <c r="A65" s="38" t="s">
        <v>99</v>
      </c>
      <c r="B65" s="38" t="s">
        <v>100</v>
      </c>
      <c r="C65" s="39"/>
      <c r="D65" s="40"/>
      <c r="E65" s="41"/>
      <c r="F65" s="41"/>
    </row>
    <row r="66" spans="1:6" x14ac:dyDescent="0.2">
      <c r="A66" s="33" t="s">
        <v>101</v>
      </c>
      <c r="B66" s="33" t="s">
        <v>102</v>
      </c>
      <c r="C66" s="35" t="s">
        <v>41</v>
      </c>
      <c r="D66" s="35">
        <v>3</v>
      </c>
      <c r="E66" s="76"/>
      <c r="F66" s="76" t="str">
        <f>IF(OR(D66="",E66=""),"",D66*E66)</f>
        <v/>
      </c>
    </row>
    <row r="67" spans="1:6" ht="22.5" x14ac:dyDescent="0.2">
      <c r="A67" s="33" t="s">
        <v>103</v>
      </c>
      <c r="B67" s="33" t="s">
        <v>104</v>
      </c>
      <c r="C67" s="35" t="s">
        <v>41</v>
      </c>
      <c r="D67" s="35">
        <v>12</v>
      </c>
      <c r="E67" s="76"/>
      <c r="F67" s="76" t="str">
        <f>IF(OR(D67="",E67=""),"",D67*E67)</f>
        <v/>
      </c>
    </row>
    <row r="68" spans="1:6" x14ac:dyDescent="0.2">
      <c r="A68" s="54"/>
      <c r="B68" s="28"/>
      <c r="C68" s="29"/>
      <c r="D68" s="29"/>
      <c r="E68" s="56"/>
      <c r="F68" s="56"/>
    </row>
    <row r="69" spans="1:6" x14ac:dyDescent="0.2">
      <c r="A69" s="38" t="s">
        <v>105</v>
      </c>
      <c r="B69" s="38" t="s">
        <v>106</v>
      </c>
      <c r="C69" s="39"/>
      <c r="D69" s="42"/>
      <c r="E69" s="41"/>
      <c r="F69" s="41"/>
    </row>
    <row r="70" spans="1:6" ht="56.25" x14ac:dyDescent="0.2">
      <c r="A70" s="33" t="s">
        <v>107</v>
      </c>
      <c r="B70" s="33" t="s">
        <v>108</v>
      </c>
      <c r="C70" s="34" t="s">
        <v>84</v>
      </c>
      <c r="D70" s="35">
        <v>6</v>
      </c>
      <c r="E70" s="36"/>
      <c r="F70" s="37" t="str">
        <f>IF(OR(D70="",E70=""),"",D70*E70)</f>
        <v/>
      </c>
    </row>
    <row r="71" spans="1:6" x14ac:dyDescent="0.2">
      <c r="A71" s="54"/>
      <c r="B71" s="28"/>
      <c r="C71" s="29"/>
      <c r="D71" s="29"/>
      <c r="E71" s="56"/>
      <c r="F71" s="56"/>
    </row>
    <row r="72" spans="1:6" x14ac:dyDescent="0.2">
      <c r="A72" s="38" t="s">
        <v>109</v>
      </c>
      <c r="B72" s="38" t="s">
        <v>110</v>
      </c>
      <c r="C72" s="39"/>
      <c r="D72" s="42"/>
      <c r="E72" s="41"/>
      <c r="F72" s="41"/>
    </row>
    <row r="73" spans="1:6" ht="101.25" x14ac:dyDescent="0.2">
      <c r="A73" s="33" t="s">
        <v>111</v>
      </c>
      <c r="B73" s="33" t="s">
        <v>112</v>
      </c>
      <c r="C73" s="34" t="s">
        <v>41</v>
      </c>
      <c r="D73" s="35">
        <v>9</v>
      </c>
      <c r="E73" s="36"/>
      <c r="F73" s="37" t="str">
        <f>IF(OR(D73="",E73=""),"",D73*E73)</f>
        <v/>
      </c>
    </row>
    <row r="74" spans="1:6" ht="56.25" x14ac:dyDescent="0.2">
      <c r="A74" s="33" t="s">
        <v>113</v>
      </c>
      <c r="B74" s="33" t="s">
        <v>114</v>
      </c>
      <c r="C74" s="34" t="s">
        <v>84</v>
      </c>
      <c r="D74" s="35">
        <v>1.4</v>
      </c>
      <c r="E74" s="36"/>
      <c r="F74" s="37" t="str">
        <f>IF(OR(D74="",E74=""),"",D74*E74)</f>
        <v/>
      </c>
    </row>
    <row r="75" spans="1:6" ht="56.25" x14ac:dyDescent="0.2">
      <c r="A75" s="33" t="s">
        <v>115</v>
      </c>
      <c r="B75" s="33" t="s">
        <v>116</v>
      </c>
      <c r="C75" s="34" t="s">
        <v>2</v>
      </c>
      <c r="D75" s="35">
        <v>1</v>
      </c>
      <c r="E75" s="36"/>
      <c r="F75" s="37" t="str">
        <f>IF(OR(D75="",E75=""),"",D75*E75)</f>
        <v/>
      </c>
    </row>
    <row r="76" spans="1:6" x14ac:dyDescent="0.2">
      <c r="A76" s="54"/>
      <c r="B76" s="28"/>
      <c r="C76" s="29"/>
      <c r="D76" s="29"/>
      <c r="E76" s="56"/>
      <c r="F76" s="56"/>
    </row>
    <row r="77" spans="1:6" x14ac:dyDescent="0.2">
      <c r="A77" s="54"/>
      <c r="B77" s="28"/>
      <c r="C77" s="77"/>
      <c r="D77" s="29"/>
      <c r="E77" s="56"/>
      <c r="F77" s="56"/>
    </row>
    <row r="78" spans="1:6" x14ac:dyDescent="0.2">
      <c r="A78" s="38" t="s">
        <v>117</v>
      </c>
      <c r="B78" s="38" t="s">
        <v>118</v>
      </c>
      <c r="C78" s="39"/>
      <c r="D78" s="42"/>
      <c r="E78" s="41"/>
      <c r="F78" s="41"/>
    </row>
    <row r="79" spans="1:6" ht="67.5" x14ac:dyDescent="0.2">
      <c r="A79" s="33" t="s">
        <v>119</v>
      </c>
      <c r="B79" s="33" t="s">
        <v>120</v>
      </c>
      <c r="C79" s="34" t="s">
        <v>56</v>
      </c>
      <c r="D79" s="35">
        <v>1</v>
      </c>
      <c r="E79" s="36"/>
      <c r="F79" s="37" t="str">
        <f>IF(OR(D79="",E79=""),"",D79*E79)</f>
        <v/>
      </c>
    </row>
    <row r="80" spans="1:6" x14ac:dyDescent="0.2">
      <c r="A80" s="78"/>
      <c r="B80" s="79"/>
      <c r="C80" s="80"/>
      <c r="D80" s="80"/>
      <c r="E80" s="81"/>
      <c r="F80" s="81"/>
    </row>
    <row r="81" spans="1:6" x14ac:dyDescent="0.2">
      <c r="A81" s="54" t="s">
        <v>121</v>
      </c>
      <c r="B81" s="54" t="s">
        <v>122</v>
      </c>
      <c r="C81" s="82"/>
      <c r="D81" s="29"/>
      <c r="E81" s="56"/>
      <c r="F81" s="56"/>
    </row>
    <row r="82" spans="1:6" ht="135" x14ac:dyDescent="0.2">
      <c r="A82" s="33" t="s">
        <v>123</v>
      </c>
      <c r="B82" s="33" t="s">
        <v>124</v>
      </c>
      <c r="C82" s="34" t="s">
        <v>41</v>
      </c>
      <c r="D82" s="35">
        <v>17</v>
      </c>
      <c r="E82" s="36"/>
      <c r="F82" s="37" t="str">
        <f>IF(OR(D82="",E82=""),"",D82*E82)</f>
        <v/>
      </c>
    </row>
    <row r="83" spans="1:6" x14ac:dyDescent="0.2">
      <c r="A83" s="44"/>
      <c r="B83" s="45"/>
      <c r="C83" s="46"/>
      <c r="D83" s="47"/>
      <c r="E83" s="48"/>
      <c r="F83" s="49"/>
    </row>
    <row r="84" spans="1:6" x14ac:dyDescent="0.2">
      <c r="A84" s="50" t="s">
        <v>125</v>
      </c>
      <c r="B84" s="50" t="s">
        <v>126</v>
      </c>
      <c r="C84" s="51"/>
      <c r="D84" s="52" t="s">
        <v>9</v>
      </c>
      <c r="E84" s="53"/>
      <c r="F84" s="21">
        <f>SUBTOTAL(9,F85:F103)</f>
        <v>0</v>
      </c>
    </row>
    <row r="85" spans="1:6" x14ac:dyDescent="0.2">
      <c r="A85" s="38" t="s">
        <v>127</v>
      </c>
      <c r="B85" s="38" t="s">
        <v>100</v>
      </c>
      <c r="C85" s="39"/>
      <c r="D85" s="40"/>
      <c r="E85" s="41"/>
      <c r="F85" s="41"/>
    </row>
    <row r="86" spans="1:6" ht="22.5" x14ac:dyDescent="0.2">
      <c r="A86" s="33" t="s">
        <v>128</v>
      </c>
      <c r="B86" s="33" t="s">
        <v>129</v>
      </c>
      <c r="C86" s="34" t="s">
        <v>41</v>
      </c>
      <c r="D86" s="35">
        <v>6</v>
      </c>
      <c r="E86" s="36"/>
      <c r="F86" s="37" t="str">
        <f>IF(OR(D86="",E86=""),"",D86*E86)</f>
        <v/>
      </c>
    </row>
    <row r="87" spans="1:6" x14ac:dyDescent="0.2">
      <c r="A87" s="54"/>
      <c r="B87" s="28"/>
      <c r="C87" s="29"/>
      <c r="D87" s="29"/>
      <c r="E87" s="56"/>
      <c r="F87" s="56"/>
    </row>
    <row r="88" spans="1:6" x14ac:dyDescent="0.2">
      <c r="A88" s="38" t="s">
        <v>130</v>
      </c>
      <c r="B88" s="38" t="s">
        <v>106</v>
      </c>
      <c r="C88" s="39"/>
      <c r="D88" s="42"/>
      <c r="E88" s="41"/>
      <c r="F88" s="41"/>
    </row>
    <row r="89" spans="1:6" ht="56.25" x14ac:dyDescent="0.2">
      <c r="A89" s="33" t="s">
        <v>131</v>
      </c>
      <c r="B89" s="33" t="s">
        <v>108</v>
      </c>
      <c r="C89" s="34" t="s">
        <v>84</v>
      </c>
      <c r="D89" s="35">
        <v>5</v>
      </c>
      <c r="E89" s="36"/>
      <c r="F89" s="37" t="str">
        <f>IF(OR(D89="",E89=""),"",D89*E89)</f>
        <v/>
      </c>
    </row>
    <row r="90" spans="1:6" ht="45" x14ac:dyDescent="0.2">
      <c r="A90" s="33" t="s">
        <v>132</v>
      </c>
      <c r="B90" s="33" t="s">
        <v>133</v>
      </c>
      <c r="C90" s="34" t="s">
        <v>84</v>
      </c>
      <c r="D90" s="35">
        <v>4</v>
      </c>
      <c r="E90" s="36"/>
      <c r="F90" s="37" t="str">
        <f>IF(OR(D90="",E90=""),"",D90*E90)</f>
        <v/>
      </c>
    </row>
    <row r="91" spans="1:6" x14ac:dyDescent="0.2">
      <c r="A91" s="54"/>
      <c r="B91" s="28"/>
      <c r="C91" s="29"/>
      <c r="D91" s="29"/>
      <c r="E91" s="56"/>
      <c r="F91" s="56"/>
    </row>
    <row r="92" spans="1:6" x14ac:dyDescent="0.2">
      <c r="A92" s="38" t="s">
        <v>134</v>
      </c>
      <c r="B92" s="38" t="s">
        <v>110</v>
      </c>
      <c r="C92" s="39"/>
      <c r="D92" s="42"/>
      <c r="E92" s="41"/>
      <c r="F92" s="41"/>
    </row>
    <row r="93" spans="1:6" ht="112.5" x14ac:dyDescent="0.2">
      <c r="A93" s="33" t="s">
        <v>135</v>
      </c>
      <c r="B93" s="33" t="s">
        <v>136</v>
      </c>
      <c r="C93" s="34" t="s">
        <v>41</v>
      </c>
      <c r="D93" s="35">
        <v>4</v>
      </c>
      <c r="E93" s="36"/>
      <c r="F93" s="37" t="str">
        <f>IF(OR(D93="",E93=""),"",D93*E93)</f>
        <v/>
      </c>
    </row>
    <row r="94" spans="1:6" ht="56.25" x14ac:dyDescent="0.2">
      <c r="A94" s="33" t="s">
        <v>137</v>
      </c>
      <c r="B94" s="33" t="s">
        <v>138</v>
      </c>
      <c r="C94" s="34" t="s">
        <v>2</v>
      </c>
      <c r="D94" s="35">
        <v>3</v>
      </c>
      <c r="E94" s="36"/>
      <c r="F94" s="37" t="str">
        <f>IF(OR(D94="",E94=""),"",D94*E94)</f>
        <v/>
      </c>
    </row>
    <row r="95" spans="1:6" x14ac:dyDescent="0.2">
      <c r="A95" s="78"/>
      <c r="B95" s="79"/>
      <c r="C95" s="80"/>
      <c r="D95" s="80"/>
      <c r="E95" s="81"/>
      <c r="F95" s="81"/>
    </row>
    <row r="96" spans="1:6" x14ac:dyDescent="0.2">
      <c r="A96" s="54" t="s">
        <v>139</v>
      </c>
      <c r="B96" s="54" t="s">
        <v>122</v>
      </c>
      <c r="C96" s="82"/>
      <c r="D96" s="29"/>
      <c r="E96" s="56"/>
      <c r="F96" s="56"/>
    </row>
    <row r="97" spans="1:6" ht="101.25" x14ac:dyDescent="0.2">
      <c r="A97" s="33" t="s">
        <v>140</v>
      </c>
      <c r="B97" s="33" t="s">
        <v>141</v>
      </c>
      <c r="C97" s="34" t="s">
        <v>41</v>
      </c>
      <c r="D97" s="35">
        <v>5</v>
      </c>
      <c r="E97" s="36"/>
      <c r="F97" s="37" t="str">
        <f>IF(OR(D97="",E97=""),"",D97*E97)</f>
        <v/>
      </c>
    </row>
    <row r="98" spans="1:6" ht="101.25" x14ac:dyDescent="0.2">
      <c r="A98" s="33" t="s">
        <v>142</v>
      </c>
      <c r="B98" s="33" t="s">
        <v>143</v>
      </c>
      <c r="C98" s="34" t="s">
        <v>41</v>
      </c>
      <c r="D98" s="35">
        <v>5</v>
      </c>
      <c r="E98" s="36"/>
      <c r="F98" s="37" t="str">
        <f>IF(OR(D98="",E98=""),"",D98*E98)</f>
        <v/>
      </c>
    </row>
    <row r="99" spans="1:6" ht="123.75" x14ac:dyDescent="0.2">
      <c r="A99" s="33" t="s">
        <v>144</v>
      </c>
      <c r="B99" s="33" t="s">
        <v>145</v>
      </c>
      <c r="C99" s="34" t="s">
        <v>41</v>
      </c>
      <c r="D99" s="35">
        <v>14</v>
      </c>
      <c r="E99" s="36"/>
      <c r="F99" s="37" t="str">
        <f>IF(OR(D99="",E99=""),"",D99*E99)</f>
        <v/>
      </c>
    </row>
    <row r="100" spans="1:6" x14ac:dyDescent="0.2">
      <c r="A100" s="33"/>
      <c r="B100" s="33"/>
      <c r="C100" s="83"/>
      <c r="D100" s="34"/>
      <c r="E100" s="84"/>
      <c r="F100" s="85"/>
    </row>
    <row r="101" spans="1:6" x14ac:dyDescent="0.2">
      <c r="A101" s="54" t="s">
        <v>146</v>
      </c>
      <c r="B101" s="54" t="s">
        <v>147</v>
      </c>
      <c r="C101" s="82"/>
      <c r="D101" s="29" t="s">
        <v>9</v>
      </c>
      <c r="E101" s="56"/>
      <c r="F101" s="56"/>
    </row>
    <row r="102" spans="1:6" ht="22.5" x14ac:dyDescent="0.2">
      <c r="A102" s="38" t="s">
        <v>148</v>
      </c>
      <c r="B102" s="62" t="s">
        <v>149</v>
      </c>
      <c r="C102" s="63" t="s">
        <v>2</v>
      </c>
      <c r="D102" s="63">
        <v>3</v>
      </c>
      <c r="E102" s="76"/>
      <c r="F102" s="76" t="str">
        <f>IF(OR(D102="",E102=""),"",D102*E102)</f>
        <v/>
      </c>
    </row>
    <row r="103" spans="1:6" x14ac:dyDescent="0.2">
      <c r="A103" s="86"/>
      <c r="B103" s="87"/>
      <c r="C103" s="88"/>
      <c r="D103" s="89"/>
      <c r="E103" s="90"/>
      <c r="F103" s="91"/>
    </row>
    <row r="104" spans="1:6" x14ac:dyDescent="0.2">
      <c r="A104" s="50" t="s">
        <v>150</v>
      </c>
      <c r="B104" s="50" t="s">
        <v>151</v>
      </c>
      <c r="C104" s="51"/>
      <c r="D104" s="52" t="s">
        <v>9</v>
      </c>
      <c r="E104" s="53"/>
      <c r="F104" s="21">
        <f>SUBTOTAL(9,F105:F140)</f>
        <v>0</v>
      </c>
    </row>
    <row r="105" spans="1:6" x14ac:dyDescent="0.2">
      <c r="A105" s="38" t="s">
        <v>152</v>
      </c>
      <c r="B105" s="38" t="s">
        <v>100</v>
      </c>
      <c r="C105" s="39"/>
      <c r="D105" s="40"/>
      <c r="E105" s="41"/>
      <c r="F105" s="41"/>
    </row>
    <row r="106" spans="1:6" ht="33.75" x14ac:dyDescent="0.2">
      <c r="A106" s="33" t="s">
        <v>153</v>
      </c>
      <c r="B106" s="33" t="s">
        <v>154</v>
      </c>
      <c r="C106" s="34" t="s">
        <v>41</v>
      </c>
      <c r="D106" s="35">
        <v>32</v>
      </c>
      <c r="E106" s="36"/>
      <c r="F106" s="37" t="str">
        <f>IF(OR(D106="",E106=""),"",D106*E106)</f>
        <v/>
      </c>
    </row>
    <row r="107" spans="1:6" ht="22.5" x14ac:dyDescent="0.2">
      <c r="A107" s="33" t="s">
        <v>155</v>
      </c>
      <c r="B107" s="33" t="s">
        <v>156</v>
      </c>
      <c r="C107" s="34" t="s">
        <v>41</v>
      </c>
      <c r="D107" s="35">
        <v>12</v>
      </c>
      <c r="E107" s="36"/>
      <c r="F107" s="37" t="str">
        <f>IF(OR(D107="",E107=""),"",D107*E107)</f>
        <v/>
      </c>
    </row>
    <row r="108" spans="1:6" x14ac:dyDescent="0.2">
      <c r="A108" s="33" t="s">
        <v>157</v>
      </c>
      <c r="B108" s="33" t="s">
        <v>158</v>
      </c>
      <c r="C108" s="34"/>
      <c r="D108" s="35"/>
      <c r="E108" s="36"/>
      <c r="F108" s="37"/>
    </row>
    <row r="109" spans="1:6" ht="45" x14ac:dyDescent="0.2">
      <c r="A109" s="33" t="s">
        <v>159</v>
      </c>
      <c r="B109" s="33" t="s">
        <v>160</v>
      </c>
      <c r="C109" s="34" t="s">
        <v>84</v>
      </c>
      <c r="D109" s="35">
        <v>5</v>
      </c>
      <c r="E109" s="36"/>
      <c r="F109" s="37" t="str">
        <f>IF(OR(D109="",E109=""),"",D109*E109)</f>
        <v/>
      </c>
    </row>
    <row r="110" spans="1:6" ht="45" x14ac:dyDescent="0.2">
      <c r="A110" s="33" t="s">
        <v>161</v>
      </c>
      <c r="B110" s="33" t="s">
        <v>162</v>
      </c>
      <c r="C110" s="34" t="s">
        <v>84</v>
      </c>
      <c r="D110" s="35">
        <v>2</v>
      </c>
      <c r="E110" s="36"/>
      <c r="F110" s="37" t="str">
        <f>IF(OR(D110="",E110=""),"",D110*E110)</f>
        <v/>
      </c>
    </row>
    <row r="111" spans="1:6" ht="45" x14ac:dyDescent="0.2">
      <c r="A111" s="33" t="s">
        <v>163</v>
      </c>
      <c r="B111" s="33" t="s">
        <v>164</v>
      </c>
      <c r="C111" s="34" t="s">
        <v>84</v>
      </c>
      <c r="D111" s="35">
        <v>4</v>
      </c>
      <c r="E111" s="36"/>
      <c r="F111" s="37" t="str">
        <f>IF(OR(D111="",E111=""),"",D111*E111)</f>
        <v/>
      </c>
    </row>
    <row r="112" spans="1:6" ht="45" x14ac:dyDescent="0.2">
      <c r="A112" s="33" t="s">
        <v>165</v>
      </c>
      <c r="B112" s="33" t="s">
        <v>166</v>
      </c>
      <c r="C112" s="34" t="s">
        <v>84</v>
      </c>
      <c r="D112" s="35">
        <v>4</v>
      </c>
      <c r="E112" s="36"/>
      <c r="F112" s="37" t="str">
        <f>IF(OR(D112="",E112=""),"",D112*E112)</f>
        <v/>
      </c>
    </row>
    <row r="113" spans="1:6" x14ac:dyDescent="0.2">
      <c r="A113" s="33"/>
      <c r="B113" s="33"/>
      <c r="C113" s="34"/>
      <c r="D113" s="34"/>
      <c r="E113" s="84"/>
      <c r="F113" s="85"/>
    </row>
    <row r="114" spans="1:6" x14ac:dyDescent="0.2">
      <c r="A114" s="33" t="s">
        <v>167</v>
      </c>
      <c r="B114" s="33" t="s">
        <v>168</v>
      </c>
      <c r="C114" s="34"/>
      <c r="D114" s="34"/>
      <c r="E114" s="84"/>
      <c r="F114" s="85"/>
    </row>
    <row r="115" spans="1:6" ht="45" x14ac:dyDescent="0.2">
      <c r="A115" s="33" t="s">
        <v>169</v>
      </c>
      <c r="B115" s="44" t="s">
        <v>170</v>
      </c>
      <c r="C115" s="34" t="s">
        <v>2</v>
      </c>
      <c r="D115" s="35">
        <v>2</v>
      </c>
      <c r="E115" s="36"/>
      <c r="F115" s="37" t="str">
        <f>IF(OR(D115="",E115=""),"",D115*E115)</f>
        <v/>
      </c>
    </row>
    <row r="116" spans="1:6" ht="33.75" x14ac:dyDescent="0.2">
      <c r="A116" s="33" t="s">
        <v>171</v>
      </c>
      <c r="B116" s="44" t="s">
        <v>172</v>
      </c>
      <c r="C116" s="34" t="s">
        <v>2</v>
      </c>
      <c r="D116" s="35">
        <v>1</v>
      </c>
      <c r="E116" s="36"/>
      <c r="F116" s="37" t="str">
        <f>IF(OR(D116="",E116=""),"",D116*E116)</f>
        <v/>
      </c>
    </row>
    <row r="117" spans="1:6" ht="33.75" x14ac:dyDescent="0.2">
      <c r="A117" s="33" t="s">
        <v>173</v>
      </c>
      <c r="B117" s="44" t="s">
        <v>174</v>
      </c>
      <c r="C117" s="34" t="s">
        <v>2</v>
      </c>
      <c r="D117" s="35">
        <v>1</v>
      </c>
      <c r="E117" s="36"/>
      <c r="F117" s="37" t="str">
        <f>IF(OR(D117="",E117=""),"",D117*E117)</f>
        <v/>
      </c>
    </row>
    <row r="118" spans="1:6" ht="33.75" x14ac:dyDescent="0.2">
      <c r="A118" s="33" t="s">
        <v>175</v>
      </c>
      <c r="B118" s="44" t="s">
        <v>176</v>
      </c>
      <c r="C118" s="34" t="s">
        <v>2</v>
      </c>
      <c r="D118" s="35">
        <v>1</v>
      </c>
      <c r="E118" s="36"/>
      <c r="F118" s="37" t="str">
        <f>IF(OR(D118="",E118=""),"",D118*E118)</f>
        <v/>
      </c>
    </row>
    <row r="119" spans="1:6" x14ac:dyDescent="0.2">
      <c r="A119" s="54"/>
      <c r="B119" s="28"/>
      <c r="C119" s="29"/>
      <c r="D119" s="29"/>
      <c r="E119" s="56"/>
      <c r="F119" s="56"/>
    </row>
    <row r="120" spans="1:6" x14ac:dyDescent="0.2">
      <c r="A120" s="38" t="s">
        <v>177</v>
      </c>
      <c r="B120" s="38" t="s">
        <v>106</v>
      </c>
      <c r="C120" s="39"/>
      <c r="D120" s="42"/>
      <c r="E120" s="41"/>
      <c r="F120" s="41"/>
    </row>
    <row r="121" spans="1:6" ht="56.25" x14ac:dyDescent="0.2">
      <c r="A121" s="33" t="s">
        <v>178</v>
      </c>
      <c r="B121" s="33" t="s">
        <v>179</v>
      </c>
      <c r="C121" s="34" t="s">
        <v>84</v>
      </c>
      <c r="D121" s="35">
        <v>8</v>
      </c>
      <c r="E121" s="36"/>
      <c r="F121" s="37" t="str">
        <f>IF(OR(D121="",E121=""),"",D121*E121)</f>
        <v/>
      </c>
    </row>
    <row r="122" spans="1:6" ht="101.25" x14ac:dyDescent="0.2">
      <c r="A122" s="33" t="s">
        <v>180</v>
      </c>
      <c r="B122" s="33" t="s">
        <v>181</v>
      </c>
      <c r="C122" s="34" t="s">
        <v>84</v>
      </c>
      <c r="D122" s="35">
        <v>8</v>
      </c>
      <c r="E122" s="36"/>
      <c r="F122" s="37" t="str">
        <f>IF(OR(D122="",E122=""),"",D122*E122)</f>
        <v/>
      </c>
    </row>
    <row r="123" spans="1:6" x14ac:dyDescent="0.2">
      <c r="A123" s="57"/>
      <c r="B123" s="57"/>
      <c r="C123" s="58"/>
      <c r="D123" s="58"/>
      <c r="E123" s="59"/>
      <c r="F123" s="59"/>
    </row>
    <row r="124" spans="1:6" x14ac:dyDescent="0.2">
      <c r="A124" s="38" t="s">
        <v>182</v>
      </c>
      <c r="B124" s="38" t="s">
        <v>110</v>
      </c>
      <c r="C124" s="39"/>
      <c r="D124" s="42"/>
      <c r="E124" s="41"/>
      <c r="F124" s="41"/>
    </row>
    <row r="125" spans="1:6" ht="67.5" x14ac:dyDescent="0.2">
      <c r="A125" s="33" t="s">
        <v>183</v>
      </c>
      <c r="B125" s="33" t="s">
        <v>184</v>
      </c>
      <c r="C125" s="34" t="s">
        <v>41</v>
      </c>
      <c r="D125" s="35">
        <v>37</v>
      </c>
      <c r="E125" s="36"/>
      <c r="F125" s="37" t="str">
        <f>IF(OR(D125="",E125=""),"",D125*E125)</f>
        <v/>
      </c>
    </row>
    <row r="126" spans="1:6" x14ac:dyDescent="0.2">
      <c r="A126" s="33" t="s">
        <v>185</v>
      </c>
      <c r="B126" s="33" t="s">
        <v>186</v>
      </c>
      <c r="C126" s="34"/>
      <c r="D126" s="35"/>
      <c r="E126" s="36"/>
      <c r="F126" s="37"/>
    </row>
    <row r="127" spans="1:6" ht="33.75" x14ac:dyDescent="0.2">
      <c r="A127" s="33" t="s">
        <v>187</v>
      </c>
      <c r="B127" s="44" t="s">
        <v>188</v>
      </c>
      <c r="C127" s="34" t="s">
        <v>2</v>
      </c>
      <c r="D127" s="35">
        <v>1</v>
      </c>
      <c r="E127" s="36"/>
      <c r="F127" s="37" t="str">
        <f t="shared" ref="F127:F134" si="2">IF(OR(D127="",E127=""),"",D127*E127)</f>
        <v/>
      </c>
    </row>
    <row r="128" spans="1:6" ht="33.75" x14ac:dyDescent="0.2">
      <c r="A128" s="33" t="s">
        <v>189</v>
      </c>
      <c r="B128" s="44" t="s">
        <v>190</v>
      </c>
      <c r="C128" s="34" t="s">
        <v>2</v>
      </c>
      <c r="D128" s="35">
        <v>1</v>
      </c>
      <c r="E128" s="36"/>
      <c r="F128" s="37" t="str">
        <f t="shared" si="2"/>
        <v/>
      </c>
    </row>
    <row r="129" spans="1:6" ht="33.75" x14ac:dyDescent="0.2">
      <c r="A129" s="33" t="s">
        <v>191</v>
      </c>
      <c r="B129" s="44" t="s">
        <v>192</v>
      </c>
      <c r="C129" s="34" t="s">
        <v>2</v>
      </c>
      <c r="D129" s="35">
        <v>1</v>
      </c>
      <c r="E129" s="36"/>
      <c r="F129" s="37" t="str">
        <f t="shared" si="2"/>
        <v/>
      </c>
    </row>
    <row r="130" spans="1:6" ht="33.75" x14ac:dyDescent="0.2">
      <c r="A130" s="33" t="s">
        <v>193</v>
      </c>
      <c r="B130" s="44" t="s">
        <v>194</v>
      </c>
      <c r="C130" s="34" t="s">
        <v>2</v>
      </c>
      <c r="D130" s="35">
        <v>1</v>
      </c>
      <c r="E130" s="36"/>
      <c r="F130" s="37" t="str">
        <f t="shared" si="2"/>
        <v/>
      </c>
    </row>
    <row r="131" spans="1:6" ht="33.75" x14ac:dyDescent="0.2">
      <c r="A131" s="33" t="s">
        <v>195</v>
      </c>
      <c r="B131" s="44" t="s">
        <v>196</v>
      </c>
      <c r="C131" s="34" t="s">
        <v>2</v>
      </c>
      <c r="D131" s="35">
        <v>2</v>
      </c>
      <c r="E131" s="36"/>
      <c r="F131" s="37" t="str">
        <f t="shared" si="2"/>
        <v/>
      </c>
    </row>
    <row r="132" spans="1:6" ht="33.75" x14ac:dyDescent="0.2">
      <c r="A132" s="33" t="s">
        <v>197</v>
      </c>
      <c r="B132" s="44" t="s">
        <v>198</v>
      </c>
      <c r="C132" s="34" t="s">
        <v>2</v>
      </c>
      <c r="D132" s="35">
        <v>1</v>
      </c>
      <c r="E132" s="36"/>
      <c r="F132" s="37" t="str">
        <f t="shared" si="2"/>
        <v/>
      </c>
    </row>
    <row r="133" spans="1:6" ht="33.75" x14ac:dyDescent="0.2">
      <c r="A133" s="33" t="s">
        <v>199</v>
      </c>
      <c r="B133" s="44" t="s">
        <v>200</v>
      </c>
      <c r="C133" s="34" t="s">
        <v>2</v>
      </c>
      <c r="D133" s="35">
        <v>1</v>
      </c>
      <c r="E133" s="36"/>
      <c r="F133" s="37" t="str">
        <f t="shared" si="2"/>
        <v/>
      </c>
    </row>
    <row r="134" spans="1:6" ht="33.75" x14ac:dyDescent="0.2">
      <c r="A134" s="33" t="s">
        <v>201</v>
      </c>
      <c r="B134" s="44" t="s">
        <v>202</v>
      </c>
      <c r="C134" s="34" t="s">
        <v>2</v>
      </c>
      <c r="D134" s="35">
        <v>1</v>
      </c>
      <c r="E134" s="36"/>
      <c r="F134" s="37" t="str">
        <f t="shared" si="2"/>
        <v/>
      </c>
    </row>
    <row r="135" spans="1:6" x14ac:dyDescent="0.2">
      <c r="A135" s="33"/>
      <c r="B135" s="33"/>
      <c r="C135" s="34"/>
      <c r="D135" s="35"/>
      <c r="E135" s="36"/>
      <c r="F135" s="37"/>
    </row>
    <row r="136" spans="1:6" x14ac:dyDescent="0.2">
      <c r="A136" s="54" t="s">
        <v>203</v>
      </c>
      <c r="B136" s="54" t="s">
        <v>204</v>
      </c>
      <c r="C136" s="55" t="s">
        <v>84</v>
      </c>
      <c r="D136" s="55">
        <v>4</v>
      </c>
      <c r="E136" s="92"/>
      <c r="F136" s="92" t="str">
        <f>IF(OR(D136="",E136=""),"",D136*E136)</f>
        <v/>
      </c>
    </row>
    <row r="137" spans="1:6" x14ac:dyDescent="0.2">
      <c r="A137" s="78"/>
      <c r="B137" s="79"/>
      <c r="C137" s="80"/>
      <c r="D137" s="80"/>
      <c r="E137" s="81"/>
      <c r="F137" s="81"/>
    </row>
    <row r="138" spans="1:6" x14ac:dyDescent="0.2">
      <c r="A138" s="54" t="s">
        <v>205</v>
      </c>
      <c r="B138" s="54" t="s">
        <v>122</v>
      </c>
      <c r="C138" s="82"/>
      <c r="D138" s="29"/>
      <c r="E138" s="56"/>
      <c r="F138" s="56"/>
    </row>
    <row r="139" spans="1:6" ht="101.25" x14ac:dyDescent="0.2">
      <c r="A139" s="33" t="s">
        <v>206</v>
      </c>
      <c r="B139" s="33" t="s">
        <v>207</v>
      </c>
      <c r="C139" s="34" t="s">
        <v>41</v>
      </c>
      <c r="D139" s="35">
        <v>14</v>
      </c>
      <c r="E139" s="36"/>
      <c r="F139" s="37" t="str">
        <f>IF(OR(D139="",E139=""),"",D139*E139)</f>
        <v/>
      </c>
    </row>
    <row r="140" spans="1:6" x14ac:dyDescent="0.2">
      <c r="A140" s="44"/>
      <c r="B140" s="45"/>
      <c r="C140" s="46"/>
      <c r="D140" s="47"/>
      <c r="E140" s="48"/>
      <c r="F140" s="49"/>
    </row>
    <row r="141" spans="1:6" x14ac:dyDescent="0.2">
      <c r="A141" s="50" t="s">
        <v>208</v>
      </c>
      <c r="B141" s="50" t="s">
        <v>209</v>
      </c>
      <c r="C141" s="51"/>
      <c r="D141" s="52" t="s">
        <v>9</v>
      </c>
      <c r="E141" s="53"/>
      <c r="F141" s="21">
        <f>SUBTOTAL(9,F142:F153)</f>
        <v>0</v>
      </c>
    </row>
    <row r="142" spans="1:6" x14ac:dyDescent="0.2">
      <c r="A142" s="38" t="s">
        <v>210</v>
      </c>
      <c r="B142" s="38" t="s">
        <v>100</v>
      </c>
      <c r="C142" s="39"/>
      <c r="D142" s="40"/>
      <c r="E142" s="41"/>
      <c r="F142" s="41"/>
    </row>
    <row r="143" spans="1:6" x14ac:dyDescent="0.2">
      <c r="A143" s="33" t="s">
        <v>211</v>
      </c>
      <c r="B143" s="33" t="s">
        <v>212</v>
      </c>
      <c r="C143" s="34" t="s">
        <v>41</v>
      </c>
      <c r="D143" s="35">
        <v>11</v>
      </c>
      <c r="E143" s="36"/>
      <c r="F143" s="37" t="str">
        <f>IF(OR(D143="",E143=""),"",D143*E143)</f>
        <v/>
      </c>
    </row>
    <row r="144" spans="1:6" x14ac:dyDescent="0.2">
      <c r="A144" s="54"/>
      <c r="B144" s="28"/>
      <c r="C144" s="29"/>
      <c r="D144" s="29"/>
      <c r="E144" s="56"/>
      <c r="F144" s="56"/>
    </row>
    <row r="145" spans="1:6" x14ac:dyDescent="0.2">
      <c r="A145" s="38" t="s">
        <v>213</v>
      </c>
      <c r="B145" s="38" t="s">
        <v>110</v>
      </c>
      <c r="C145" s="39"/>
      <c r="D145" s="42"/>
      <c r="E145" s="41"/>
      <c r="F145" s="41"/>
    </row>
    <row r="146" spans="1:6" ht="101.25" x14ac:dyDescent="0.2">
      <c r="A146" s="33" t="s">
        <v>214</v>
      </c>
      <c r="B146" s="33" t="s">
        <v>215</v>
      </c>
      <c r="C146" s="34" t="s">
        <v>41</v>
      </c>
      <c r="D146" s="35">
        <v>8</v>
      </c>
      <c r="E146" s="36"/>
      <c r="F146" s="37" t="str">
        <f>IF(OR(D146="",E146=""),"",D146*E146)</f>
        <v/>
      </c>
    </row>
    <row r="147" spans="1:6" s="93" customFormat="1" x14ac:dyDescent="0.2">
      <c r="A147" s="33" t="s">
        <v>216</v>
      </c>
      <c r="B147" s="33" t="s">
        <v>217</v>
      </c>
      <c r="C147" s="34"/>
      <c r="D147" s="35"/>
      <c r="E147" s="36"/>
      <c r="F147" s="37"/>
    </row>
    <row r="148" spans="1:6" s="93" customFormat="1" ht="22.5" x14ac:dyDescent="0.2">
      <c r="A148" s="33" t="s">
        <v>218</v>
      </c>
      <c r="B148" s="33" t="s">
        <v>219</v>
      </c>
      <c r="C148" s="34" t="s">
        <v>2</v>
      </c>
      <c r="D148" s="35">
        <v>2</v>
      </c>
      <c r="E148" s="36"/>
      <c r="F148" s="37" t="str">
        <f>IF(OR(D148="",E148=""),"",D148*E148)</f>
        <v/>
      </c>
    </row>
    <row r="149" spans="1:6" s="93" customFormat="1" x14ac:dyDescent="0.2">
      <c r="A149" s="33" t="s">
        <v>220</v>
      </c>
      <c r="B149" s="33" t="s">
        <v>221</v>
      </c>
      <c r="C149" s="34" t="s">
        <v>41</v>
      </c>
      <c r="D149" s="35">
        <v>3</v>
      </c>
      <c r="E149" s="36"/>
      <c r="F149" s="37" t="str">
        <f>IF(OR(D149="",E149=""),"",D149*E149)</f>
        <v/>
      </c>
    </row>
    <row r="150" spans="1:6" s="95" customFormat="1" ht="33.75" x14ac:dyDescent="0.2">
      <c r="A150" s="33" t="s">
        <v>222</v>
      </c>
      <c r="B150" s="33" t="s">
        <v>223</v>
      </c>
      <c r="C150" s="83" t="s">
        <v>84</v>
      </c>
      <c r="D150" s="94">
        <v>5</v>
      </c>
      <c r="E150" s="36"/>
      <c r="F150" s="37" t="str">
        <f>IF(OR(D150="",E150=""),"",D150*E150)</f>
        <v/>
      </c>
    </row>
    <row r="151" spans="1:6" s="93" customFormat="1" x14ac:dyDescent="0.2">
      <c r="A151" s="33" t="s">
        <v>224</v>
      </c>
      <c r="B151" s="33" t="s">
        <v>221</v>
      </c>
      <c r="C151" s="34" t="s">
        <v>41</v>
      </c>
      <c r="D151" s="35">
        <v>2</v>
      </c>
      <c r="E151" s="36"/>
      <c r="F151" s="37" t="str">
        <f>IF(OR(D151="",E151=""),"",D151*E151)</f>
        <v/>
      </c>
    </row>
    <row r="152" spans="1:6" s="93" customFormat="1" x14ac:dyDescent="0.2">
      <c r="A152" s="33" t="s">
        <v>225</v>
      </c>
      <c r="B152" s="33" t="s">
        <v>226</v>
      </c>
      <c r="C152" s="34" t="s">
        <v>2</v>
      </c>
      <c r="D152" s="35">
        <v>2</v>
      </c>
      <c r="E152" s="36"/>
      <c r="F152" s="37" t="str">
        <f>IF(OR(D152="",E152=""),"",D152*E152)</f>
        <v/>
      </c>
    </row>
    <row r="153" spans="1:6" x14ac:dyDescent="0.2">
      <c r="A153" s="86"/>
      <c r="B153" s="87"/>
      <c r="C153" s="88"/>
      <c r="D153" s="89"/>
      <c r="E153" s="90"/>
      <c r="F153" s="91"/>
    </row>
    <row r="154" spans="1:6" x14ac:dyDescent="0.2">
      <c r="A154" s="50" t="s">
        <v>227</v>
      </c>
      <c r="B154" s="50" t="s">
        <v>228</v>
      </c>
      <c r="C154" s="51"/>
      <c r="D154" s="52" t="s">
        <v>9</v>
      </c>
      <c r="E154" s="53"/>
      <c r="F154" s="21">
        <f>SUBTOTAL(9,F155:F161)</f>
        <v>0</v>
      </c>
    </row>
    <row r="155" spans="1:6" x14ac:dyDescent="0.2">
      <c r="A155" s="38" t="s">
        <v>229</v>
      </c>
      <c r="B155" s="38" t="s">
        <v>106</v>
      </c>
      <c r="C155" s="39"/>
      <c r="D155" s="42"/>
      <c r="E155" s="41"/>
      <c r="F155" s="41"/>
    </row>
    <row r="156" spans="1:6" ht="67.5" x14ac:dyDescent="0.2">
      <c r="A156" s="33" t="s">
        <v>230</v>
      </c>
      <c r="B156" s="33" t="s">
        <v>231</v>
      </c>
      <c r="C156" s="34" t="s">
        <v>84</v>
      </c>
      <c r="D156" s="35">
        <v>4</v>
      </c>
      <c r="E156" s="36"/>
      <c r="F156" s="37" t="str">
        <f>IF(OR(D156="",E156=""),"",D156*E156)</f>
        <v/>
      </c>
    </row>
    <row r="157" spans="1:6" x14ac:dyDescent="0.2">
      <c r="A157" s="54"/>
      <c r="B157" s="28"/>
      <c r="C157" s="29"/>
      <c r="D157" s="29"/>
      <c r="E157" s="56"/>
      <c r="F157" s="56"/>
    </row>
    <row r="158" spans="1:6" x14ac:dyDescent="0.2">
      <c r="A158" s="38" t="s">
        <v>232</v>
      </c>
      <c r="B158" s="38" t="s">
        <v>122</v>
      </c>
      <c r="C158" s="39"/>
      <c r="D158" s="42"/>
      <c r="E158" s="41"/>
      <c r="F158" s="41"/>
    </row>
    <row r="159" spans="1:6" ht="112.5" x14ac:dyDescent="0.2">
      <c r="A159" s="33" t="s">
        <v>233</v>
      </c>
      <c r="B159" s="33" t="s">
        <v>234</v>
      </c>
      <c r="C159" s="34" t="s">
        <v>41</v>
      </c>
      <c r="D159" s="35">
        <v>6</v>
      </c>
      <c r="E159" s="36"/>
      <c r="F159" s="37" t="str">
        <f>IF(OR(D159="",E159=""),"",D159*E159)</f>
        <v/>
      </c>
    </row>
    <row r="160" spans="1:6" ht="33.75" x14ac:dyDescent="0.2">
      <c r="A160" s="33" t="s">
        <v>235</v>
      </c>
      <c r="B160" s="33" t="s">
        <v>236</v>
      </c>
      <c r="C160" s="34" t="s">
        <v>41</v>
      </c>
      <c r="D160" s="35">
        <v>2</v>
      </c>
      <c r="E160" s="36"/>
      <c r="F160" s="37" t="str">
        <f>IF(OR(D160="",E160=""),"",D160*E160)</f>
        <v/>
      </c>
    </row>
    <row r="161" spans="1:6" x14ac:dyDescent="0.2">
      <c r="A161" s="44"/>
      <c r="B161" s="45"/>
      <c r="C161" s="46"/>
      <c r="D161" s="47"/>
      <c r="E161" s="48"/>
      <c r="F161" s="49"/>
    </row>
    <row r="162" spans="1:6" x14ac:dyDescent="0.2">
      <c r="A162" s="50" t="s">
        <v>237</v>
      </c>
      <c r="B162" s="50" t="s">
        <v>238</v>
      </c>
      <c r="C162" s="51"/>
      <c r="D162" s="52" t="s">
        <v>9</v>
      </c>
      <c r="E162" s="53"/>
      <c r="F162" s="21">
        <f>SUBTOTAL(9,F163:F173)</f>
        <v>0</v>
      </c>
    </row>
    <row r="163" spans="1:6" x14ac:dyDescent="0.2">
      <c r="A163" s="38" t="s">
        <v>239</v>
      </c>
      <c r="B163" s="38" t="s">
        <v>106</v>
      </c>
      <c r="C163" s="39"/>
      <c r="D163" s="42"/>
      <c r="E163" s="41"/>
      <c r="F163" s="41"/>
    </row>
    <row r="164" spans="1:6" ht="67.5" x14ac:dyDescent="0.2">
      <c r="A164" s="33" t="s">
        <v>240</v>
      </c>
      <c r="B164" s="33" t="s">
        <v>231</v>
      </c>
      <c r="C164" s="34" t="s">
        <v>84</v>
      </c>
      <c r="D164" s="35">
        <v>13</v>
      </c>
      <c r="E164" s="36"/>
      <c r="F164" s="37" t="str">
        <f>IF(OR(D164="",E164=""),"",D164*E164)</f>
        <v/>
      </c>
    </row>
    <row r="165" spans="1:6" x14ac:dyDescent="0.2">
      <c r="A165" s="54"/>
      <c r="B165" s="28"/>
      <c r="C165" s="29"/>
      <c r="D165" s="29"/>
      <c r="E165" s="56"/>
      <c r="F165" s="56"/>
    </row>
    <row r="166" spans="1:6" x14ac:dyDescent="0.2">
      <c r="A166" s="38" t="s">
        <v>241</v>
      </c>
      <c r="B166" s="38" t="s">
        <v>110</v>
      </c>
      <c r="C166" s="39"/>
      <c r="D166" s="42"/>
      <c r="E166" s="41"/>
      <c r="F166" s="41"/>
    </row>
    <row r="167" spans="1:6" ht="45" x14ac:dyDescent="0.2">
      <c r="A167" s="33" t="s">
        <v>242</v>
      </c>
      <c r="B167" s="33" t="s">
        <v>243</v>
      </c>
      <c r="C167" s="34" t="s">
        <v>2</v>
      </c>
      <c r="D167" s="35">
        <v>1</v>
      </c>
      <c r="E167" s="36"/>
      <c r="F167" s="37" t="str">
        <f>IF(OR(D167="",E167=""),"",D167*E167)</f>
        <v/>
      </c>
    </row>
    <row r="168" spans="1:6" ht="45" x14ac:dyDescent="0.2">
      <c r="A168" s="33" t="s">
        <v>244</v>
      </c>
      <c r="B168" s="33" t="s">
        <v>245</v>
      </c>
      <c r="C168" s="34" t="s">
        <v>2</v>
      </c>
      <c r="D168" s="35">
        <v>1</v>
      </c>
      <c r="E168" s="36"/>
      <c r="F168" s="37" t="str">
        <f>IF(OR(D168="",E168=""),"",D168*E168)</f>
        <v/>
      </c>
    </row>
    <row r="169" spans="1:6" x14ac:dyDescent="0.2">
      <c r="A169" s="96"/>
      <c r="B169" s="96"/>
      <c r="C169" s="97"/>
      <c r="D169" s="98"/>
      <c r="E169" s="99"/>
      <c r="F169" s="100"/>
    </row>
    <row r="170" spans="1:6" x14ac:dyDescent="0.2">
      <c r="A170" s="54" t="s">
        <v>246</v>
      </c>
      <c r="B170" s="54" t="s">
        <v>122</v>
      </c>
      <c r="C170" s="82"/>
      <c r="D170" s="29"/>
      <c r="E170" s="56"/>
      <c r="F170" s="56"/>
    </row>
    <row r="171" spans="1:6" ht="112.5" x14ac:dyDescent="0.2">
      <c r="A171" s="33" t="s">
        <v>247</v>
      </c>
      <c r="B171" s="33" t="s">
        <v>248</v>
      </c>
      <c r="C171" s="34" t="s">
        <v>41</v>
      </c>
      <c r="D171" s="35">
        <v>26</v>
      </c>
      <c r="E171" s="36"/>
      <c r="F171" s="37" t="str">
        <f>IF(OR(D171="",E171=""),"",D171*E171)</f>
        <v/>
      </c>
    </row>
    <row r="172" spans="1:6" ht="45" x14ac:dyDescent="0.2">
      <c r="A172" s="33" t="s">
        <v>249</v>
      </c>
      <c r="B172" s="33" t="s">
        <v>250</v>
      </c>
      <c r="C172" s="34" t="s">
        <v>2</v>
      </c>
      <c r="D172" s="35">
        <v>2</v>
      </c>
      <c r="E172" s="36"/>
      <c r="F172" s="37" t="str">
        <f>IF(OR(D172="",E172=""),"",D172*E172)</f>
        <v/>
      </c>
    </row>
    <row r="173" spans="1:6" x14ac:dyDescent="0.2">
      <c r="A173" s="44"/>
      <c r="B173" s="45"/>
      <c r="C173" s="46"/>
      <c r="D173" s="47"/>
      <c r="E173" s="48"/>
      <c r="F173" s="49"/>
    </row>
    <row r="174" spans="1:6" ht="22.5" x14ac:dyDescent="0.2">
      <c r="A174" s="50" t="s">
        <v>251</v>
      </c>
      <c r="B174" s="50" t="s">
        <v>252</v>
      </c>
      <c r="C174" s="51"/>
      <c r="D174" s="52" t="s">
        <v>9</v>
      </c>
      <c r="E174" s="53"/>
      <c r="F174" s="21">
        <f>SUBTOTAL(9,F175:F183)</f>
        <v>0</v>
      </c>
    </row>
    <row r="175" spans="1:6" x14ac:dyDescent="0.2">
      <c r="A175" s="38" t="s">
        <v>253</v>
      </c>
      <c r="B175" s="38" t="s">
        <v>100</v>
      </c>
      <c r="C175" s="39"/>
      <c r="D175" s="40"/>
      <c r="E175" s="41"/>
      <c r="F175" s="41"/>
    </row>
    <row r="176" spans="1:6" ht="22.5" x14ac:dyDescent="0.2">
      <c r="A176" s="33" t="s">
        <v>254</v>
      </c>
      <c r="B176" s="33" t="s">
        <v>255</v>
      </c>
      <c r="C176" s="34" t="s">
        <v>41</v>
      </c>
      <c r="D176" s="35">
        <v>10</v>
      </c>
      <c r="E176" s="36"/>
      <c r="F176" s="37" t="str">
        <f>IF(OR(D176="",E176=""),"",D176*E176)</f>
        <v/>
      </c>
    </row>
    <row r="177" spans="1:6" x14ac:dyDescent="0.2">
      <c r="A177" s="33" t="s">
        <v>256</v>
      </c>
      <c r="B177" s="33" t="s">
        <v>158</v>
      </c>
      <c r="C177" s="34"/>
      <c r="D177" s="35"/>
      <c r="E177" s="36"/>
      <c r="F177" s="37"/>
    </row>
    <row r="178" spans="1:6" ht="45" x14ac:dyDescent="0.2">
      <c r="A178" s="33" t="s">
        <v>257</v>
      </c>
      <c r="B178" s="33" t="s">
        <v>258</v>
      </c>
      <c r="C178" s="34" t="s">
        <v>84</v>
      </c>
      <c r="D178" s="35">
        <v>4</v>
      </c>
      <c r="E178" s="36"/>
      <c r="F178" s="37" t="str">
        <f>IF(OR(D178="",E178=""),"",D178*E178)</f>
        <v/>
      </c>
    </row>
    <row r="179" spans="1:6" ht="45" x14ac:dyDescent="0.2">
      <c r="A179" s="33" t="s">
        <v>259</v>
      </c>
      <c r="B179" s="33" t="s">
        <v>260</v>
      </c>
      <c r="C179" s="34" t="s">
        <v>84</v>
      </c>
      <c r="D179" s="35">
        <v>2</v>
      </c>
      <c r="E179" s="36"/>
      <c r="F179" s="37" t="str">
        <f>IF(OR(D179="",E179=""),"",D179*E179)</f>
        <v/>
      </c>
    </row>
    <row r="180" spans="1:6" x14ac:dyDescent="0.2">
      <c r="A180" s="33"/>
      <c r="B180" s="33"/>
      <c r="C180" s="34"/>
      <c r="D180" s="34"/>
      <c r="E180" s="84"/>
      <c r="F180" s="85"/>
    </row>
    <row r="181" spans="1:6" x14ac:dyDescent="0.2">
      <c r="A181" s="33" t="s">
        <v>261</v>
      </c>
      <c r="B181" s="33" t="s">
        <v>168</v>
      </c>
      <c r="C181" s="34"/>
      <c r="D181" s="34"/>
      <c r="E181" s="84"/>
      <c r="F181" s="85"/>
    </row>
    <row r="182" spans="1:6" ht="67.5" x14ac:dyDescent="0.2">
      <c r="A182" s="33" t="s">
        <v>262</v>
      </c>
      <c r="B182" s="33" t="s">
        <v>263</v>
      </c>
      <c r="C182" s="34" t="s">
        <v>2</v>
      </c>
      <c r="D182" s="35">
        <v>2</v>
      </c>
      <c r="E182" s="36"/>
      <c r="F182" s="37" t="str">
        <f>IF(OR(D182="",E182=""),"",D182*E182)</f>
        <v/>
      </c>
    </row>
    <row r="183" spans="1:6" x14ac:dyDescent="0.2">
      <c r="A183" s="78"/>
      <c r="B183" s="79"/>
      <c r="C183" s="80"/>
      <c r="D183" s="80"/>
      <c r="E183" s="81"/>
      <c r="F183" s="81"/>
    </row>
    <row r="184" spans="1:6" x14ac:dyDescent="0.2">
      <c r="A184" s="50" t="s">
        <v>264</v>
      </c>
      <c r="B184" s="50" t="s">
        <v>265</v>
      </c>
      <c r="C184" s="51"/>
      <c r="D184" s="52" t="s">
        <v>9</v>
      </c>
      <c r="E184" s="53"/>
      <c r="F184" s="21">
        <f>SUBTOTAL(9,F185:F205)</f>
        <v>0</v>
      </c>
    </row>
    <row r="185" spans="1:6" x14ac:dyDescent="0.2">
      <c r="A185" s="38" t="s">
        <v>266</v>
      </c>
      <c r="B185" s="38" t="s">
        <v>100</v>
      </c>
      <c r="C185" s="39"/>
      <c r="D185" s="40"/>
      <c r="E185" s="41"/>
      <c r="F185" s="41"/>
    </row>
    <row r="186" spans="1:6" ht="22.5" x14ac:dyDescent="0.2">
      <c r="A186" s="33" t="s">
        <v>267</v>
      </c>
      <c r="B186" s="33" t="s">
        <v>268</v>
      </c>
      <c r="C186" s="34" t="s">
        <v>41</v>
      </c>
      <c r="D186" s="35">
        <v>4</v>
      </c>
      <c r="E186" s="36"/>
      <c r="F186" s="37" t="str">
        <f>IF(OR(D186="",E186=""),"",D186*E186)</f>
        <v/>
      </c>
    </row>
    <row r="187" spans="1:6" x14ac:dyDescent="0.2">
      <c r="A187" s="54"/>
      <c r="B187" s="28"/>
      <c r="C187" s="29"/>
      <c r="D187" s="29"/>
      <c r="E187" s="56"/>
      <c r="F187" s="56"/>
    </row>
    <row r="188" spans="1:6" x14ac:dyDescent="0.2">
      <c r="A188" s="38" t="s">
        <v>269</v>
      </c>
      <c r="B188" s="38" t="s">
        <v>106</v>
      </c>
      <c r="C188" s="39"/>
      <c r="D188" s="42"/>
      <c r="E188" s="41"/>
      <c r="F188" s="41"/>
    </row>
    <row r="189" spans="1:6" x14ac:dyDescent="0.2">
      <c r="A189" s="54" t="s">
        <v>270</v>
      </c>
      <c r="B189" s="28" t="s">
        <v>271</v>
      </c>
      <c r="C189" s="29"/>
      <c r="D189" s="29"/>
      <c r="E189" s="56"/>
      <c r="F189" s="56"/>
    </row>
    <row r="190" spans="1:6" ht="56.25" x14ac:dyDescent="0.2">
      <c r="A190" s="33" t="s">
        <v>272</v>
      </c>
      <c r="B190" s="33" t="s">
        <v>179</v>
      </c>
      <c r="C190" s="34" t="s">
        <v>84</v>
      </c>
      <c r="D190" s="35">
        <v>7</v>
      </c>
      <c r="E190" s="36"/>
      <c r="F190" s="37" t="str">
        <f>IF(OR(D190="",E190=""),"",D190*E190)</f>
        <v/>
      </c>
    </row>
    <row r="191" spans="1:6" ht="56.25" x14ac:dyDescent="0.2">
      <c r="A191" s="33" t="s">
        <v>273</v>
      </c>
      <c r="B191" s="33" t="s">
        <v>274</v>
      </c>
      <c r="C191" s="34" t="s">
        <v>84</v>
      </c>
      <c r="D191" s="35">
        <v>3</v>
      </c>
      <c r="E191" s="36"/>
      <c r="F191" s="37" t="str">
        <f>IF(OR(D191="",E191=""),"",D191*E191)</f>
        <v/>
      </c>
    </row>
    <row r="192" spans="1:6" x14ac:dyDescent="0.2">
      <c r="A192" s="33"/>
      <c r="B192" s="33"/>
      <c r="C192" s="34"/>
      <c r="D192" s="35"/>
      <c r="E192" s="36"/>
      <c r="F192" s="37"/>
    </row>
    <row r="193" spans="1:6" x14ac:dyDescent="0.2">
      <c r="A193" s="54" t="s">
        <v>275</v>
      </c>
      <c r="B193" s="28" t="s">
        <v>276</v>
      </c>
      <c r="C193" s="29"/>
      <c r="D193" s="29"/>
      <c r="E193" s="56"/>
      <c r="F193" s="56"/>
    </row>
    <row r="194" spans="1:6" ht="78.75" x14ac:dyDescent="0.2">
      <c r="A194" s="33" t="s">
        <v>277</v>
      </c>
      <c r="B194" s="33" t="s">
        <v>278</v>
      </c>
      <c r="C194" s="34" t="s">
        <v>84</v>
      </c>
      <c r="D194" s="35">
        <v>7</v>
      </c>
      <c r="E194" s="36"/>
      <c r="F194" s="37" t="str">
        <f>IF(OR(D194="",E194=""),"",D194*E194)</f>
        <v/>
      </c>
    </row>
    <row r="195" spans="1:6" ht="78.75" x14ac:dyDescent="0.2">
      <c r="A195" s="33" t="s">
        <v>279</v>
      </c>
      <c r="B195" s="33" t="s">
        <v>280</v>
      </c>
      <c r="C195" s="34" t="s">
        <v>84</v>
      </c>
      <c r="D195" s="35">
        <v>3</v>
      </c>
      <c r="E195" s="36"/>
      <c r="F195" s="37" t="str">
        <f>IF(OR(D195="",E195=""),"",D195*E195)</f>
        <v/>
      </c>
    </row>
    <row r="196" spans="1:6" ht="56.25" x14ac:dyDescent="0.2">
      <c r="A196" s="33" t="s">
        <v>281</v>
      </c>
      <c r="B196" s="33" t="s">
        <v>282</v>
      </c>
      <c r="C196" s="34" t="s">
        <v>84</v>
      </c>
      <c r="D196" s="35">
        <v>15</v>
      </c>
      <c r="E196" s="36"/>
      <c r="F196" s="37" t="str">
        <f>IF(OR(D196="",E196=""),"",D196*E196)</f>
        <v/>
      </c>
    </row>
    <row r="197" spans="1:6" x14ac:dyDescent="0.2">
      <c r="A197" s="54"/>
      <c r="B197" s="28"/>
      <c r="C197" s="29"/>
      <c r="D197" s="29"/>
      <c r="E197" s="56"/>
      <c r="F197" s="56"/>
    </row>
    <row r="198" spans="1:6" x14ac:dyDescent="0.2">
      <c r="A198" s="38" t="s">
        <v>283</v>
      </c>
      <c r="B198" s="38" t="s">
        <v>110</v>
      </c>
      <c r="C198" s="39"/>
      <c r="D198" s="42"/>
      <c r="E198" s="41"/>
      <c r="F198" s="41"/>
    </row>
    <row r="199" spans="1:6" ht="56.25" x14ac:dyDescent="0.2">
      <c r="A199" s="33" t="s">
        <v>284</v>
      </c>
      <c r="B199" s="33" t="s">
        <v>285</v>
      </c>
      <c r="C199" s="34" t="s">
        <v>2</v>
      </c>
      <c r="D199" s="35">
        <v>2</v>
      </c>
      <c r="E199" s="36"/>
      <c r="F199" s="37" t="str">
        <f>IF(OR(D199="",E199=""),"",D199*E199)</f>
        <v/>
      </c>
    </row>
    <row r="200" spans="1:6" ht="78.75" x14ac:dyDescent="0.2">
      <c r="A200" s="33" t="s">
        <v>286</v>
      </c>
      <c r="B200" s="33" t="s">
        <v>287</v>
      </c>
      <c r="C200" s="34" t="s">
        <v>41</v>
      </c>
      <c r="D200" s="35">
        <v>1</v>
      </c>
      <c r="E200" s="36"/>
      <c r="F200" s="37" t="str">
        <f>IF(OR(D200="",E200=""),"",D200*E200)</f>
        <v/>
      </c>
    </row>
    <row r="201" spans="1:6" x14ac:dyDescent="0.2">
      <c r="A201" s="78"/>
      <c r="B201" s="79"/>
      <c r="C201" s="80"/>
      <c r="D201" s="80"/>
      <c r="E201" s="81"/>
      <c r="F201" s="81"/>
    </row>
    <row r="202" spans="1:6" x14ac:dyDescent="0.2">
      <c r="A202" s="54" t="s">
        <v>288</v>
      </c>
      <c r="B202" s="54" t="s">
        <v>122</v>
      </c>
      <c r="C202" s="82"/>
      <c r="D202" s="29"/>
      <c r="E202" s="56"/>
      <c r="F202" s="56"/>
    </row>
    <row r="203" spans="1:6" ht="67.5" x14ac:dyDescent="0.2">
      <c r="A203" s="33" t="s">
        <v>289</v>
      </c>
      <c r="B203" s="33" t="s">
        <v>290</v>
      </c>
      <c r="C203" s="34" t="s">
        <v>41</v>
      </c>
      <c r="D203" s="35">
        <v>35</v>
      </c>
      <c r="E203" s="36"/>
      <c r="F203" s="37" t="str">
        <f>IF(OR(D203="",E203=""),"",D203*E203)</f>
        <v/>
      </c>
    </row>
    <row r="204" spans="1:6" ht="45" x14ac:dyDescent="0.2">
      <c r="A204" s="33" t="s">
        <v>291</v>
      </c>
      <c r="B204" s="33" t="s">
        <v>292</v>
      </c>
      <c r="C204" s="34" t="s">
        <v>41</v>
      </c>
      <c r="D204" s="35">
        <v>12</v>
      </c>
      <c r="E204" s="36"/>
      <c r="F204" s="37" t="str">
        <f>IF(OR(D204="",E204=""),"",D204*E204)</f>
        <v/>
      </c>
    </row>
    <row r="205" spans="1:6" x14ac:dyDescent="0.2">
      <c r="A205" s="44"/>
      <c r="B205" s="45"/>
      <c r="C205" s="46"/>
      <c r="D205" s="47"/>
      <c r="E205" s="48"/>
      <c r="F205" s="49"/>
    </row>
    <row r="206" spans="1:6" x14ac:dyDescent="0.2">
      <c r="A206" s="50" t="s">
        <v>293</v>
      </c>
      <c r="B206" s="50" t="s">
        <v>294</v>
      </c>
      <c r="C206" s="51"/>
      <c r="D206" s="52" t="s">
        <v>9</v>
      </c>
      <c r="E206" s="53"/>
      <c r="F206" s="21">
        <f>SUBTOTAL(9,F207:F222)</f>
        <v>0</v>
      </c>
    </row>
    <row r="207" spans="1:6" x14ac:dyDescent="0.2">
      <c r="A207" s="38" t="s">
        <v>295</v>
      </c>
      <c r="B207" s="38" t="s">
        <v>106</v>
      </c>
      <c r="C207" s="39"/>
      <c r="D207" s="42"/>
      <c r="E207" s="41"/>
      <c r="F207" s="41"/>
    </row>
    <row r="208" spans="1:6" ht="67.5" x14ac:dyDescent="0.2">
      <c r="A208" s="33" t="s">
        <v>296</v>
      </c>
      <c r="B208" s="33" t="s">
        <v>297</v>
      </c>
      <c r="C208" s="34" t="s">
        <v>84</v>
      </c>
      <c r="D208" s="35">
        <v>12</v>
      </c>
      <c r="E208" s="36"/>
      <c r="F208" s="37" t="str">
        <f>IF(OR(D208="",E208=""),"",D208*E208)</f>
        <v/>
      </c>
    </row>
    <row r="209" spans="1:6" ht="56.25" x14ac:dyDescent="0.2">
      <c r="A209" s="33" t="s">
        <v>298</v>
      </c>
      <c r="B209" s="33" t="s">
        <v>299</v>
      </c>
      <c r="C209" s="34" t="s">
        <v>84</v>
      </c>
      <c r="D209" s="35">
        <v>4</v>
      </c>
      <c r="E209" s="36"/>
      <c r="F209" s="37" t="str">
        <f>IF(OR(D209="",E209=""),"",D209*E209)</f>
        <v/>
      </c>
    </row>
    <row r="210" spans="1:6" ht="90" x14ac:dyDescent="0.2">
      <c r="A210" s="33" t="s">
        <v>300</v>
      </c>
      <c r="B210" s="33" t="s">
        <v>301</v>
      </c>
      <c r="C210" s="34" t="s">
        <v>84</v>
      </c>
      <c r="D210" s="35">
        <v>12</v>
      </c>
      <c r="E210" s="36"/>
      <c r="F210" s="37" t="str">
        <f>IF(OR(D210="",E210=""),"",D210*E210)</f>
        <v/>
      </c>
    </row>
    <row r="211" spans="1:6" x14ac:dyDescent="0.2">
      <c r="A211" s="78"/>
      <c r="B211" s="79"/>
      <c r="C211" s="80"/>
      <c r="D211" s="80"/>
      <c r="E211" s="81"/>
      <c r="F211" s="81"/>
    </row>
    <row r="212" spans="1:6" x14ac:dyDescent="0.2">
      <c r="A212" s="54" t="s">
        <v>302</v>
      </c>
      <c r="B212" s="54" t="s">
        <v>110</v>
      </c>
      <c r="C212" s="82"/>
      <c r="D212" s="29"/>
      <c r="E212" s="56"/>
      <c r="F212" s="56"/>
    </row>
    <row r="213" spans="1:6" ht="146.25" x14ac:dyDescent="0.2">
      <c r="A213" s="33" t="s">
        <v>303</v>
      </c>
      <c r="B213" s="33" t="s">
        <v>304</v>
      </c>
      <c r="C213" s="34" t="s">
        <v>41</v>
      </c>
      <c r="D213" s="35">
        <v>11</v>
      </c>
      <c r="E213" s="36"/>
      <c r="F213" s="37" t="str">
        <f t="shared" ref="F213:F218" si="3">IF(OR(D213="",E213=""),"",D213*E213)</f>
        <v/>
      </c>
    </row>
    <row r="214" spans="1:6" ht="67.5" x14ac:dyDescent="0.2">
      <c r="A214" s="33" t="s">
        <v>305</v>
      </c>
      <c r="B214" s="33" t="s">
        <v>306</v>
      </c>
      <c r="C214" s="34" t="s">
        <v>41</v>
      </c>
      <c r="D214" s="35">
        <v>11</v>
      </c>
      <c r="E214" s="36"/>
      <c r="F214" s="37" t="str">
        <f t="shared" si="3"/>
        <v/>
      </c>
    </row>
    <row r="215" spans="1:6" ht="45" x14ac:dyDescent="0.2">
      <c r="A215" s="33" t="s">
        <v>307</v>
      </c>
      <c r="B215" s="33" t="s">
        <v>308</v>
      </c>
      <c r="C215" s="34" t="s">
        <v>84</v>
      </c>
      <c r="D215" s="35">
        <v>12</v>
      </c>
      <c r="E215" s="36"/>
      <c r="F215" s="37" t="str">
        <f t="shared" si="3"/>
        <v/>
      </c>
    </row>
    <row r="216" spans="1:6" x14ac:dyDescent="0.2">
      <c r="A216" s="33" t="s">
        <v>309</v>
      </c>
      <c r="B216" s="33" t="s">
        <v>204</v>
      </c>
      <c r="C216" s="34" t="s">
        <v>84</v>
      </c>
      <c r="D216" s="35">
        <v>6</v>
      </c>
      <c r="E216" s="36"/>
      <c r="F216" s="37" t="str">
        <f>IF(OR(D216="",E216=""),"",D216*E216)</f>
        <v/>
      </c>
    </row>
    <row r="217" spans="1:6" ht="56.25" x14ac:dyDescent="0.2">
      <c r="A217" s="33" t="s">
        <v>310</v>
      </c>
      <c r="B217" s="33" t="s">
        <v>311</v>
      </c>
      <c r="C217" s="34" t="s">
        <v>2</v>
      </c>
      <c r="D217" s="35">
        <v>1</v>
      </c>
      <c r="E217" s="36"/>
      <c r="F217" s="37" t="str">
        <f t="shared" si="3"/>
        <v/>
      </c>
    </row>
    <row r="218" spans="1:6" ht="45" x14ac:dyDescent="0.2">
      <c r="A218" s="33" t="s">
        <v>312</v>
      </c>
      <c r="B218" s="33" t="s">
        <v>313</v>
      </c>
      <c r="C218" s="34" t="s">
        <v>2</v>
      </c>
      <c r="D218" s="35">
        <v>1</v>
      </c>
      <c r="E218" s="36"/>
      <c r="F218" s="37" t="str">
        <f t="shared" si="3"/>
        <v/>
      </c>
    </row>
    <row r="219" spans="1:6" x14ac:dyDescent="0.2">
      <c r="A219" s="54"/>
      <c r="B219" s="28"/>
      <c r="C219" s="29"/>
      <c r="D219" s="29"/>
      <c r="E219" s="56"/>
      <c r="F219" s="56"/>
    </row>
    <row r="220" spans="1:6" x14ac:dyDescent="0.2">
      <c r="A220" s="38" t="s">
        <v>314</v>
      </c>
      <c r="B220" s="38" t="s">
        <v>122</v>
      </c>
      <c r="C220" s="39"/>
      <c r="D220" s="42"/>
      <c r="E220" s="41"/>
      <c r="F220" s="41"/>
    </row>
    <row r="221" spans="1:6" ht="45" x14ac:dyDescent="0.2">
      <c r="A221" s="33" t="s">
        <v>315</v>
      </c>
      <c r="B221" s="33" t="s">
        <v>316</v>
      </c>
      <c r="C221" s="34" t="s">
        <v>41</v>
      </c>
      <c r="D221" s="35">
        <v>27</v>
      </c>
      <c r="E221" s="36"/>
      <c r="F221" s="37" t="str">
        <f>IF(OR(D221="",E221=""),"",D221*E221)</f>
        <v/>
      </c>
    </row>
    <row r="222" spans="1:6" x14ac:dyDescent="0.2">
      <c r="A222" s="86"/>
      <c r="B222" s="87"/>
      <c r="C222" s="88"/>
      <c r="D222" s="89"/>
      <c r="E222" s="90"/>
      <c r="F222" s="91"/>
    </row>
    <row r="223" spans="1:6" x14ac:dyDescent="0.2">
      <c r="A223" s="50" t="s">
        <v>317</v>
      </c>
      <c r="B223" s="50" t="s">
        <v>318</v>
      </c>
      <c r="C223" s="51"/>
      <c r="D223" s="52" t="s">
        <v>9</v>
      </c>
      <c r="E223" s="53"/>
      <c r="F223" s="21">
        <f>SUBTOTAL(9,F224:F228)</f>
        <v>0</v>
      </c>
    </row>
    <row r="224" spans="1:6" x14ac:dyDescent="0.2">
      <c r="A224" s="38" t="s">
        <v>319</v>
      </c>
      <c r="B224" s="38" t="s">
        <v>106</v>
      </c>
      <c r="C224" s="39"/>
      <c r="D224" s="42"/>
      <c r="E224" s="41"/>
      <c r="F224" s="41"/>
    </row>
    <row r="225" spans="1:6" ht="78.75" x14ac:dyDescent="0.2">
      <c r="A225" s="33" t="s">
        <v>320</v>
      </c>
      <c r="B225" s="33" t="s">
        <v>321</v>
      </c>
      <c r="C225" s="34" t="s">
        <v>84</v>
      </c>
      <c r="D225" s="35">
        <v>9</v>
      </c>
      <c r="E225" s="36"/>
      <c r="F225" s="37" t="str">
        <f>IF(OR(D225="",E225=""),"",D225*E225)</f>
        <v/>
      </c>
    </row>
    <row r="226" spans="1:6" ht="56.25" x14ac:dyDescent="0.2">
      <c r="A226" s="33" t="s">
        <v>322</v>
      </c>
      <c r="B226" s="33" t="s">
        <v>323</v>
      </c>
      <c r="C226" s="34" t="s">
        <v>2</v>
      </c>
      <c r="D226" s="35">
        <v>10</v>
      </c>
      <c r="E226" s="36"/>
      <c r="F226" s="37" t="str">
        <f>IF(OR(D226="",E226=""),"",D226*E226)</f>
        <v/>
      </c>
    </row>
    <row r="227" spans="1:6" ht="33.75" x14ac:dyDescent="0.2">
      <c r="A227" s="33" t="s">
        <v>324</v>
      </c>
      <c r="B227" s="33" t="s">
        <v>325</v>
      </c>
      <c r="C227" s="34" t="s">
        <v>2</v>
      </c>
      <c r="D227" s="35">
        <v>3</v>
      </c>
      <c r="E227" s="36"/>
      <c r="F227" s="37" t="str">
        <f>IF(OR(D227="",E227=""),"",D227*E227)</f>
        <v/>
      </c>
    </row>
    <row r="228" spans="1:6" x14ac:dyDescent="0.2">
      <c r="A228" s="54"/>
      <c r="B228" s="28"/>
      <c r="C228" s="29"/>
      <c r="D228" s="29"/>
      <c r="E228" s="56"/>
      <c r="F228" s="56"/>
    </row>
    <row r="229" spans="1:6" x14ac:dyDescent="0.2">
      <c r="A229" s="50" t="s">
        <v>326</v>
      </c>
      <c r="B229" s="50" t="s">
        <v>327</v>
      </c>
      <c r="C229" s="51"/>
      <c r="D229" s="52" t="s">
        <v>9</v>
      </c>
      <c r="E229" s="53"/>
      <c r="F229" s="21">
        <f>SUBTOTAL(9,F230:F275)</f>
        <v>0</v>
      </c>
    </row>
    <row r="230" spans="1:6" ht="22.5" x14ac:dyDescent="0.2">
      <c r="A230" s="38" t="s">
        <v>328</v>
      </c>
      <c r="B230" s="38" t="s">
        <v>329</v>
      </c>
      <c r="C230" s="39"/>
      <c r="D230" s="40"/>
      <c r="E230" s="41"/>
      <c r="F230" s="41"/>
    </row>
    <row r="231" spans="1:6" s="95" customFormat="1" ht="22.5" x14ac:dyDescent="0.2">
      <c r="A231" s="101" t="s">
        <v>330</v>
      </c>
      <c r="B231" s="101" t="s">
        <v>331</v>
      </c>
      <c r="C231" s="83" t="s">
        <v>2</v>
      </c>
      <c r="D231" s="94">
        <v>1</v>
      </c>
      <c r="E231" s="102"/>
      <c r="F231" s="27" t="str">
        <f>IF(OR(D231="",E231=""),"",D231*E231)</f>
        <v/>
      </c>
    </row>
    <row r="232" spans="1:6" s="95" customFormat="1" ht="33.75" x14ac:dyDescent="0.2">
      <c r="A232" s="101" t="s">
        <v>332</v>
      </c>
      <c r="B232" s="33" t="s">
        <v>333</v>
      </c>
      <c r="C232" s="83" t="s">
        <v>84</v>
      </c>
      <c r="D232" s="94">
        <v>8</v>
      </c>
      <c r="E232" s="102"/>
      <c r="F232" s="27" t="str">
        <f>IF(OR(D232="",E232=""),"",D232*E232)</f>
        <v/>
      </c>
    </row>
    <row r="233" spans="1:6" s="95" customFormat="1" x14ac:dyDescent="0.2">
      <c r="A233" s="101" t="s">
        <v>334</v>
      </c>
      <c r="B233" s="33" t="s">
        <v>221</v>
      </c>
      <c r="C233" s="83" t="s">
        <v>41</v>
      </c>
      <c r="D233" s="103">
        <v>4</v>
      </c>
      <c r="E233" s="102"/>
      <c r="F233" s="27" t="str">
        <f>IF(OR(D233="",E233=""),"",D233*E233)</f>
        <v/>
      </c>
    </row>
    <row r="234" spans="1:6" s="95" customFormat="1" x14ac:dyDescent="0.2">
      <c r="A234" s="38"/>
      <c r="B234" s="33"/>
      <c r="C234" s="83"/>
      <c r="D234" s="94"/>
      <c r="E234" s="102"/>
      <c r="F234" s="27"/>
    </row>
    <row r="235" spans="1:6" s="95" customFormat="1" ht="22.5" x14ac:dyDescent="0.2">
      <c r="A235" s="38" t="s">
        <v>335</v>
      </c>
      <c r="B235" s="38" t="s">
        <v>336</v>
      </c>
      <c r="C235" s="39"/>
      <c r="D235" s="40"/>
      <c r="E235" s="31"/>
      <c r="F235" s="31"/>
    </row>
    <row r="236" spans="1:6" s="95" customFormat="1" ht="22.5" x14ac:dyDescent="0.2">
      <c r="A236" s="101" t="s">
        <v>337</v>
      </c>
      <c r="B236" s="101" t="s">
        <v>338</v>
      </c>
      <c r="C236" s="83" t="s">
        <v>2</v>
      </c>
      <c r="D236" s="94">
        <v>1</v>
      </c>
      <c r="E236" s="102"/>
      <c r="F236" s="27" t="str">
        <f t="shared" ref="F236:F242" si="4">IF(OR(D236="",E236=""),"",D236*E236)</f>
        <v/>
      </c>
    </row>
    <row r="237" spans="1:6" s="95" customFormat="1" ht="22.5" x14ac:dyDescent="0.2">
      <c r="A237" s="101" t="s">
        <v>339</v>
      </c>
      <c r="B237" s="101" t="s">
        <v>340</v>
      </c>
      <c r="C237" s="83" t="s">
        <v>2</v>
      </c>
      <c r="D237" s="94">
        <v>1</v>
      </c>
      <c r="E237" s="102"/>
      <c r="F237" s="27" t="str">
        <f t="shared" si="4"/>
        <v/>
      </c>
    </row>
    <row r="238" spans="1:6" s="95" customFormat="1" ht="22.5" x14ac:dyDescent="0.2">
      <c r="A238" s="101" t="s">
        <v>341</v>
      </c>
      <c r="B238" s="101" t="s">
        <v>342</v>
      </c>
      <c r="C238" s="83" t="s">
        <v>2</v>
      </c>
      <c r="D238" s="94">
        <v>1</v>
      </c>
      <c r="E238" s="102"/>
      <c r="F238" s="27" t="str">
        <f t="shared" si="4"/>
        <v/>
      </c>
    </row>
    <row r="239" spans="1:6" s="95" customFormat="1" ht="22.5" x14ac:dyDescent="0.2">
      <c r="A239" s="101" t="s">
        <v>343</v>
      </c>
      <c r="B239" s="33" t="s">
        <v>344</v>
      </c>
      <c r="C239" s="83" t="s">
        <v>84</v>
      </c>
      <c r="D239" s="94">
        <v>10.8</v>
      </c>
      <c r="E239" s="102"/>
      <c r="F239" s="27" t="str">
        <f t="shared" si="4"/>
        <v/>
      </c>
    </row>
    <row r="240" spans="1:6" s="95" customFormat="1" x14ac:dyDescent="0.2">
      <c r="A240" s="101" t="s">
        <v>345</v>
      </c>
      <c r="B240" s="33" t="s">
        <v>346</v>
      </c>
      <c r="C240" s="83" t="s">
        <v>84</v>
      </c>
      <c r="D240" s="94">
        <v>6</v>
      </c>
      <c r="E240" s="102"/>
      <c r="F240" s="27" t="str">
        <f t="shared" si="4"/>
        <v/>
      </c>
    </row>
    <row r="241" spans="1:6" s="95" customFormat="1" x14ac:dyDescent="0.2">
      <c r="A241" s="101" t="s">
        <v>347</v>
      </c>
      <c r="B241" s="33" t="s">
        <v>221</v>
      </c>
      <c r="C241" s="83" t="s">
        <v>41</v>
      </c>
      <c r="D241" s="103">
        <v>8</v>
      </c>
      <c r="E241" s="102"/>
      <c r="F241" s="27" t="str">
        <f t="shared" si="4"/>
        <v/>
      </c>
    </row>
    <row r="242" spans="1:6" s="95" customFormat="1" x14ac:dyDescent="0.2">
      <c r="A242" s="101" t="s">
        <v>348</v>
      </c>
      <c r="B242" s="101" t="s">
        <v>349</v>
      </c>
      <c r="C242" s="83" t="s">
        <v>2</v>
      </c>
      <c r="D242" s="94">
        <v>2</v>
      </c>
      <c r="E242" s="102"/>
      <c r="F242" s="27" t="str">
        <f t="shared" si="4"/>
        <v/>
      </c>
    </row>
    <row r="243" spans="1:6" s="95" customFormat="1" x14ac:dyDescent="0.2">
      <c r="A243" s="57"/>
      <c r="B243" s="78"/>
      <c r="C243" s="104"/>
      <c r="D243" s="104"/>
      <c r="E243" s="105"/>
      <c r="F243" s="105"/>
    </row>
    <row r="244" spans="1:6" s="95" customFormat="1" x14ac:dyDescent="0.2">
      <c r="A244" s="54" t="s">
        <v>350</v>
      </c>
      <c r="B244" s="54" t="s">
        <v>351</v>
      </c>
      <c r="C244" s="82"/>
      <c r="D244" s="55"/>
      <c r="E244" s="106"/>
      <c r="F244" s="106"/>
    </row>
    <row r="245" spans="1:6" s="95" customFormat="1" x14ac:dyDescent="0.2">
      <c r="A245" s="101" t="s">
        <v>352</v>
      </c>
      <c r="B245" s="33" t="s">
        <v>353</v>
      </c>
      <c r="C245" s="83" t="s">
        <v>2</v>
      </c>
      <c r="D245" s="94">
        <v>6</v>
      </c>
      <c r="E245" s="102"/>
      <c r="F245" s="65" t="str">
        <f>IF(OR(D245="",E245=""),"",D245*E245)</f>
        <v/>
      </c>
    </row>
    <row r="246" spans="1:6" s="95" customFormat="1" x14ac:dyDescent="0.2">
      <c r="A246" s="101" t="s">
        <v>354</v>
      </c>
      <c r="B246" s="33" t="s">
        <v>355</v>
      </c>
      <c r="C246" s="83" t="s">
        <v>2</v>
      </c>
      <c r="D246" s="94">
        <v>4</v>
      </c>
      <c r="E246" s="102"/>
      <c r="F246" s="65" t="str">
        <f>IF(OR(D246="",E246=""),"",D246*E246)</f>
        <v/>
      </c>
    </row>
    <row r="247" spans="1:6" s="95" customFormat="1" ht="33.75" x14ac:dyDescent="0.2">
      <c r="A247" s="101" t="s">
        <v>356</v>
      </c>
      <c r="B247" s="33" t="s">
        <v>357</v>
      </c>
      <c r="C247" s="83" t="s">
        <v>84</v>
      </c>
      <c r="D247" s="94">
        <v>6</v>
      </c>
      <c r="E247" s="102"/>
      <c r="F247" s="27" t="str">
        <f>IF(OR(D247="",E247=""),"",D247*E247)</f>
        <v/>
      </c>
    </row>
    <row r="248" spans="1:6" s="95" customFormat="1" x14ac:dyDescent="0.2">
      <c r="A248" s="101" t="s">
        <v>343</v>
      </c>
      <c r="B248" s="33" t="s">
        <v>221</v>
      </c>
      <c r="C248" s="83" t="s">
        <v>41</v>
      </c>
      <c r="D248" s="103">
        <v>3</v>
      </c>
      <c r="E248" s="102"/>
      <c r="F248" s="27" t="str">
        <f>IF(OR(D248="",E248=""),"",D248*E248)</f>
        <v/>
      </c>
    </row>
    <row r="249" spans="1:6" s="95" customFormat="1" x14ac:dyDescent="0.2">
      <c r="A249" s="101" t="s">
        <v>358</v>
      </c>
      <c r="B249" s="33" t="s">
        <v>349</v>
      </c>
      <c r="C249" s="83" t="s">
        <v>2</v>
      </c>
      <c r="D249" s="94">
        <v>4</v>
      </c>
      <c r="E249" s="102"/>
      <c r="F249" s="102" t="str">
        <f>IF(OR(D249="",E249=""),"",D249*E249)</f>
        <v/>
      </c>
    </row>
    <row r="250" spans="1:6" x14ac:dyDescent="0.2">
      <c r="A250" s="38"/>
      <c r="B250" s="28"/>
      <c r="C250" s="29"/>
      <c r="D250" s="29"/>
      <c r="E250" s="56"/>
      <c r="F250" s="56"/>
    </row>
    <row r="251" spans="1:6" x14ac:dyDescent="0.2">
      <c r="A251" s="38" t="s">
        <v>359</v>
      </c>
      <c r="B251" s="38" t="s">
        <v>360</v>
      </c>
      <c r="C251" s="39"/>
      <c r="D251" s="42"/>
      <c r="E251" s="41"/>
      <c r="F251" s="41"/>
    </row>
    <row r="252" spans="1:6" ht="56.25" x14ac:dyDescent="0.2">
      <c r="A252" s="101" t="s">
        <v>361</v>
      </c>
      <c r="B252" s="33" t="s">
        <v>362</v>
      </c>
      <c r="C252" s="34" t="s">
        <v>2</v>
      </c>
      <c r="D252" s="35">
        <v>1</v>
      </c>
      <c r="E252" s="36"/>
      <c r="F252" s="37" t="str">
        <f>IF(OR(D252="",E252=""),"",D252*E252)</f>
        <v/>
      </c>
    </row>
    <row r="253" spans="1:6" ht="56.25" x14ac:dyDescent="0.2">
      <c r="A253" s="101" t="s">
        <v>363</v>
      </c>
      <c r="B253" s="33" t="s">
        <v>364</v>
      </c>
      <c r="C253" s="34" t="s">
        <v>2</v>
      </c>
      <c r="D253" s="35">
        <v>5</v>
      </c>
      <c r="E253" s="36"/>
      <c r="F253" s="37" t="str">
        <f>IF(OR(D253="",E253=""),"",D253*E253)</f>
        <v/>
      </c>
    </row>
    <row r="254" spans="1:6" ht="56.25" x14ac:dyDescent="0.2">
      <c r="A254" s="101" t="s">
        <v>365</v>
      </c>
      <c r="B254" s="33" t="s">
        <v>366</v>
      </c>
      <c r="C254" s="34" t="s">
        <v>2</v>
      </c>
      <c r="D254" s="35">
        <v>10</v>
      </c>
      <c r="E254" s="36"/>
      <c r="F254" s="37" t="str">
        <f>IF(OR(D254="",E254=""),"",D254*E254)</f>
        <v/>
      </c>
    </row>
    <row r="255" spans="1:6" x14ac:dyDescent="0.2">
      <c r="A255" s="38"/>
      <c r="B255" s="28"/>
      <c r="C255" s="29"/>
      <c r="D255" s="29"/>
      <c r="E255" s="56"/>
      <c r="F255" s="56"/>
    </row>
    <row r="256" spans="1:6" ht="22.5" x14ac:dyDescent="0.2">
      <c r="A256" s="38" t="s">
        <v>367</v>
      </c>
      <c r="B256" s="38" t="s">
        <v>368</v>
      </c>
      <c r="C256" s="39"/>
      <c r="D256" s="42"/>
      <c r="E256" s="41"/>
      <c r="F256" s="41"/>
    </row>
    <row r="257" spans="1:6" ht="90" x14ac:dyDescent="0.2">
      <c r="A257" s="101" t="s">
        <v>369</v>
      </c>
      <c r="B257" s="33" t="s">
        <v>370</v>
      </c>
      <c r="C257" s="34" t="s">
        <v>41</v>
      </c>
      <c r="D257" s="35">
        <v>1</v>
      </c>
      <c r="E257" s="36"/>
      <c r="F257" s="37" t="str">
        <f>IF(OR(D257="",E257=""),"",D257*E257)</f>
        <v/>
      </c>
    </row>
    <row r="258" spans="1:6" x14ac:dyDescent="0.2">
      <c r="A258" s="101"/>
      <c r="B258" s="45"/>
      <c r="C258" s="46"/>
      <c r="D258" s="47"/>
      <c r="E258" s="48"/>
      <c r="F258" s="49"/>
    </row>
    <row r="259" spans="1:6" ht="22.5" x14ac:dyDescent="0.2">
      <c r="A259" s="38" t="s">
        <v>371</v>
      </c>
      <c r="B259" s="38" t="s">
        <v>372</v>
      </c>
      <c r="C259" s="39"/>
      <c r="D259" s="42"/>
      <c r="E259" s="41"/>
      <c r="F259" s="41"/>
    </row>
    <row r="260" spans="1:6" s="95" customFormat="1" x14ac:dyDescent="0.2">
      <c r="A260" s="101" t="s">
        <v>373</v>
      </c>
      <c r="B260" s="101" t="s">
        <v>374</v>
      </c>
      <c r="C260" s="40" t="s">
        <v>84</v>
      </c>
      <c r="D260" s="107">
        <v>9</v>
      </c>
      <c r="E260" s="31"/>
      <c r="F260" s="108" t="str">
        <f>IF(OR(D260="",E260=""),"",D260*E260)</f>
        <v/>
      </c>
    </row>
    <row r="261" spans="1:6" x14ac:dyDescent="0.2">
      <c r="A261" s="101"/>
      <c r="B261" s="45"/>
      <c r="C261" s="46"/>
      <c r="D261" s="47"/>
      <c r="E261" s="48"/>
      <c r="F261" s="49"/>
    </row>
    <row r="262" spans="1:6" ht="22.5" x14ac:dyDescent="0.2">
      <c r="A262" s="38" t="s">
        <v>375</v>
      </c>
      <c r="B262" s="38" t="s">
        <v>376</v>
      </c>
      <c r="C262" s="39"/>
      <c r="D262" s="42"/>
      <c r="E262" s="41"/>
      <c r="F262" s="41"/>
    </row>
    <row r="263" spans="1:6" s="95" customFormat="1" x14ac:dyDescent="0.2">
      <c r="A263" s="101" t="s">
        <v>377</v>
      </c>
      <c r="B263" s="101" t="s">
        <v>374</v>
      </c>
      <c r="C263" s="40" t="s">
        <v>84</v>
      </c>
      <c r="D263" s="107">
        <v>11</v>
      </c>
      <c r="E263" s="31"/>
      <c r="F263" s="108" t="str">
        <f>IF(OR(D263="",E263=""),"",D263*E263)</f>
        <v/>
      </c>
    </row>
    <row r="264" spans="1:6" x14ac:dyDescent="0.2">
      <c r="A264" s="101"/>
      <c r="B264" s="45"/>
      <c r="C264" s="46"/>
      <c r="D264" s="47"/>
      <c r="E264" s="48"/>
      <c r="F264" s="49"/>
    </row>
    <row r="265" spans="1:6" ht="22.5" x14ac:dyDescent="0.2">
      <c r="A265" s="38" t="s">
        <v>378</v>
      </c>
      <c r="B265" s="38" t="s">
        <v>379</v>
      </c>
      <c r="C265" s="39"/>
      <c r="D265" s="42"/>
      <c r="E265" s="41"/>
      <c r="F265" s="41"/>
    </row>
    <row r="266" spans="1:6" ht="33.75" x14ac:dyDescent="0.2">
      <c r="A266" s="101" t="s">
        <v>380</v>
      </c>
      <c r="B266" s="33" t="s">
        <v>381</v>
      </c>
      <c r="C266" s="34" t="s">
        <v>84</v>
      </c>
      <c r="D266" s="35">
        <v>6</v>
      </c>
      <c r="E266" s="36"/>
      <c r="F266" s="37" t="str">
        <f>IF(OR(D266="",E266=""),"",D266*E266)</f>
        <v/>
      </c>
    </row>
    <row r="267" spans="1:6" x14ac:dyDescent="0.2">
      <c r="A267" s="101"/>
      <c r="B267" s="33"/>
      <c r="C267" s="83"/>
      <c r="D267" s="35"/>
      <c r="E267" s="36"/>
      <c r="F267" s="37"/>
    </row>
    <row r="268" spans="1:6" x14ac:dyDescent="0.2">
      <c r="A268" s="38" t="s">
        <v>382</v>
      </c>
      <c r="B268" s="38" t="s">
        <v>383</v>
      </c>
      <c r="C268" s="39"/>
      <c r="D268" s="42"/>
      <c r="E268" s="41"/>
      <c r="F268" s="41"/>
    </row>
    <row r="269" spans="1:6" s="95" customFormat="1" ht="22.5" x14ac:dyDescent="0.2">
      <c r="A269" s="101" t="s">
        <v>384</v>
      </c>
      <c r="B269" s="101" t="s">
        <v>385</v>
      </c>
      <c r="C269" s="40" t="s">
        <v>84</v>
      </c>
      <c r="D269" s="107">
        <v>10</v>
      </c>
      <c r="E269" s="31"/>
      <c r="F269" s="108" t="str">
        <f>IF(OR(D269="",E269=""),"",D269*E269)</f>
        <v/>
      </c>
    </row>
    <row r="270" spans="1:6" s="95" customFormat="1" x14ac:dyDescent="0.2">
      <c r="A270" s="101" t="s">
        <v>386</v>
      </c>
      <c r="B270" s="101" t="s">
        <v>387</v>
      </c>
      <c r="C270" s="40" t="s">
        <v>2</v>
      </c>
      <c r="D270" s="107">
        <v>5</v>
      </c>
      <c r="E270" s="31"/>
      <c r="F270" s="108" t="str">
        <f>IF(OR(D270="",E270=""),"",D270*E270)</f>
        <v/>
      </c>
    </row>
    <row r="271" spans="1:6" x14ac:dyDescent="0.2">
      <c r="A271" s="101"/>
      <c r="B271" s="45"/>
      <c r="C271" s="46"/>
      <c r="D271" s="47"/>
      <c r="E271" s="48"/>
      <c r="F271" s="49"/>
    </row>
    <row r="272" spans="1:6" ht="33.75" x14ac:dyDescent="0.2">
      <c r="A272" s="38" t="s">
        <v>388</v>
      </c>
      <c r="B272" s="38" t="s">
        <v>389</v>
      </c>
      <c r="C272" s="39" t="s">
        <v>56</v>
      </c>
      <c r="D272" s="35">
        <v>1</v>
      </c>
      <c r="E272" s="41"/>
      <c r="F272" s="41" t="str">
        <f>IF(OR(D272="",E272=""),"",D272*E272)</f>
        <v/>
      </c>
    </row>
    <row r="273" spans="1:6" ht="33.75" x14ac:dyDescent="0.2">
      <c r="A273" s="38" t="s">
        <v>390</v>
      </c>
      <c r="B273" s="38" t="s">
        <v>391</v>
      </c>
      <c r="C273" s="39" t="s">
        <v>65</v>
      </c>
      <c r="D273" s="35">
        <v>6</v>
      </c>
      <c r="E273" s="41"/>
      <c r="F273" s="41" t="str">
        <f>IF(OR(D273="",E273=""),"",D273*E273)</f>
        <v/>
      </c>
    </row>
    <row r="274" spans="1:6" x14ac:dyDescent="0.2">
      <c r="A274" s="38" t="s">
        <v>392</v>
      </c>
      <c r="B274" s="38" t="s">
        <v>393</v>
      </c>
      <c r="C274" s="39" t="s">
        <v>56</v>
      </c>
      <c r="D274" s="35">
        <v>1</v>
      </c>
      <c r="E274" s="41"/>
      <c r="F274" s="41" t="str">
        <f>IF(OR(D274="",E274=""),"",D274*E274)</f>
        <v/>
      </c>
    </row>
    <row r="275" spans="1:6" x14ac:dyDescent="0.2">
      <c r="A275" s="101"/>
      <c r="B275" s="45"/>
      <c r="C275" s="46"/>
      <c r="D275" s="47"/>
      <c r="E275" s="48"/>
      <c r="F275" s="49"/>
    </row>
    <row r="276" spans="1:6" ht="22.5" x14ac:dyDescent="0.2">
      <c r="A276" s="16" t="s">
        <v>394</v>
      </c>
      <c r="B276" s="17" t="s">
        <v>395</v>
      </c>
      <c r="C276" s="18"/>
      <c r="D276" s="109" t="s">
        <v>9</v>
      </c>
      <c r="E276" s="110"/>
      <c r="F276" s="21">
        <f>SUBTOTAL(9,F277:F287)</f>
        <v>0</v>
      </c>
    </row>
    <row r="277" spans="1:6" ht="22.5" x14ac:dyDescent="0.2">
      <c r="A277" s="38" t="s">
        <v>396</v>
      </c>
      <c r="B277" s="38" t="s">
        <v>397</v>
      </c>
      <c r="C277" s="39"/>
      <c r="D277" s="42"/>
      <c r="E277" s="41"/>
      <c r="F277" s="41"/>
    </row>
    <row r="278" spans="1:6" s="95" customFormat="1" ht="33.75" x14ac:dyDescent="0.2">
      <c r="A278" s="101" t="s">
        <v>398</v>
      </c>
      <c r="B278" s="101" t="s">
        <v>399</v>
      </c>
      <c r="C278" s="40" t="s">
        <v>84</v>
      </c>
      <c r="D278" s="107">
        <v>10</v>
      </c>
      <c r="E278" s="31"/>
      <c r="F278" s="108" t="str">
        <f>IF(OR(D278="",E278=""),"",D278*E278)</f>
        <v/>
      </c>
    </row>
    <row r="279" spans="1:6" s="95" customFormat="1" ht="22.5" x14ac:dyDescent="0.2">
      <c r="A279" s="101" t="s">
        <v>400</v>
      </c>
      <c r="B279" s="101" t="s">
        <v>401</v>
      </c>
      <c r="C279" s="40" t="s">
        <v>2</v>
      </c>
      <c r="D279" s="107">
        <v>5</v>
      </c>
      <c r="E279" s="31"/>
      <c r="F279" s="108" t="str">
        <f>IF(OR(D279="",E279=""),"",D279*E279)</f>
        <v/>
      </c>
    </row>
    <row r="280" spans="1:6" x14ac:dyDescent="0.2">
      <c r="A280" s="101"/>
      <c r="B280" s="45"/>
      <c r="C280" s="46"/>
      <c r="D280" s="47"/>
      <c r="E280" s="48"/>
      <c r="F280" s="49"/>
    </row>
    <row r="281" spans="1:6" ht="22.5" x14ac:dyDescent="0.2">
      <c r="A281" s="38" t="s">
        <v>402</v>
      </c>
      <c r="B281" s="38" t="s">
        <v>403</v>
      </c>
      <c r="C281" s="39"/>
      <c r="D281" s="42"/>
      <c r="E281" s="41"/>
      <c r="F281" s="41"/>
    </row>
    <row r="282" spans="1:6" s="95" customFormat="1" ht="22.5" x14ac:dyDescent="0.2">
      <c r="A282" s="101" t="s">
        <v>404</v>
      </c>
      <c r="B282" s="101" t="s">
        <v>405</v>
      </c>
      <c r="C282" s="40" t="s">
        <v>84</v>
      </c>
      <c r="D282" s="107">
        <v>8</v>
      </c>
      <c r="E282" s="31"/>
      <c r="F282" s="108" t="str">
        <f>IF(OR(D282="",E282=""),"",D282*E282)</f>
        <v/>
      </c>
    </row>
    <row r="283" spans="1:6" s="95" customFormat="1" x14ac:dyDescent="0.2">
      <c r="A283" s="101" t="s">
        <v>406</v>
      </c>
      <c r="B283" s="101" t="s">
        <v>407</v>
      </c>
      <c r="C283" s="40" t="s">
        <v>2</v>
      </c>
      <c r="D283" s="107">
        <v>3</v>
      </c>
      <c r="E283" s="31"/>
      <c r="F283" s="108" t="str">
        <f>IF(OR(D283="",E283=""),"",D283*E283)</f>
        <v/>
      </c>
    </row>
    <row r="284" spans="1:6" x14ac:dyDescent="0.2">
      <c r="A284" s="101"/>
      <c r="B284" s="45"/>
      <c r="C284" s="46"/>
      <c r="D284" s="47"/>
      <c r="E284" s="48"/>
      <c r="F284" s="49"/>
    </row>
    <row r="285" spans="1:6" ht="22.5" x14ac:dyDescent="0.2">
      <c r="A285" s="38" t="s">
        <v>408</v>
      </c>
      <c r="B285" s="38" t="s">
        <v>409</v>
      </c>
      <c r="C285" s="39"/>
      <c r="D285" s="42"/>
      <c r="E285" s="41"/>
      <c r="F285" s="41"/>
    </row>
    <row r="286" spans="1:6" s="95" customFormat="1" x14ac:dyDescent="0.2">
      <c r="A286" s="101" t="s">
        <v>410</v>
      </c>
      <c r="B286" s="101" t="s">
        <v>411</v>
      </c>
      <c r="C286" s="40" t="s">
        <v>2</v>
      </c>
      <c r="D286" s="107">
        <v>7</v>
      </c>
      <c r="E286" s="31"/>
      <c r="F286" s="108" t="str">
        <f>IF(OR(D286="",E286=""),"",D286*E286)</f>
        <v/>
      </c>
    </row>
    <row r="287" spans="1:6" x14ac:dyDescent="0.2">
      <c r="A287" s="101"/>
      <c r="B287" s="45"/>
      <c r="C287" s="46"/>
      <c r="D287" s="47"/>
      <c r="E287" s="48"/>
      <c r="F287" s="49"/>
    </row>
    <row r="288" spans="1:6" x14ac:dyDescent="0.2">
      <c r="A288" s="111"/>
      <c r="B288" s="112"/>
      <c r="C288" s="113"/>
      <c r="D288" s="113"/>
      <c r="E288" s="114"/>
      <c r="F288" s="115"/>
    </row>
    <row r="289" spans="1:6" x14ac:dyDescent="0.2">
      <c r="A289" s="95"/>
      <c r="D289" s="116" t="s">
        <v>412</v>
      </c>
      <c r="E289" s="117"/>
      <c r="F289" s="118" t="s">
        <v>413</v>
      </c>
    </row>
    <row r="290" spans="1:6" x14ac:dyDescent="0.2">
      <c r="A290" s="119"/>
      <c r="D290" s="120" t="s">
        <v>414</v>
      </c>
      <c r="E290" s="121"/>
      <c r="F290" s="122">
        <f>+F229+F223+F206+F184+F174+F162+F154+F141+F104+F84+F64+F28+F12</f>
        <v>0</v>
      </c>
    </row>
    <row r="291" spans="1:6" x14ac:dyDescent="0.2">
      <c r="A291" s="95"/>
      <c r="D291" s="116" t="s">
        <v>418</v>
      </c>
      <c r="E291" s="117"/>
      <c r="F291" s="118" t="s">
        <v>413</v>
      </c>
    </row>
    <row r="292" spans="1:6" x14ac:dyDescent="0.2">
      <c r="A292" s="95"/>
      <c r="D292" s="120" t="s">
        <v>416</v>
      </c>
      <c r="E292" s="121"/>
      <c r="F292" s="122">
        <f>F276</f>
        <v>0</v>
      </c>
    </row>
    <row r="293" spans="1:6" x14ac:dyDescent="0.2">
      <c r="A293" s="95"/>
      <c r="D293" s="120" t="s">
        <v>414</v>
      </c>
      <c r="E293" s="121"/>
      <c r="F293" s="122">
        <f>F292+F290</f>
        <v>0</v>
      </c>
    </row>
    <row r="294" spans="1:6" x14ac:dyDescent="0.2">
      <c r="A294" s="95"/>
    </row>
  </sheetData>
  <sheetProtection algorithmName="SHA-512" hashValue="RQ64cucF28SJzajzSF23bJokcqh63PYzdo2h6mhpXhOoMqTcU5//P6VrxfRWTPyEHTQPJpRqe8BHZRHH8CtYBQ==" saltValue="fdwvtK/fb3OONY3BxGDSJw==" spinCount="100000" sheet="1" objects="1" scenarios="1" selectLockedCells="1"/>
  <mergeCells count="1">
    <mergeCell ref="A8:F8"/>
  </mergeCells>
  <pageMargins left="0.43307086614173229" right="0.43307086614173229" top="0.43307086614173229" bottom="0.43307086614173229" header="0.31496062992125984" footer="0.31496062992125984"/>
  <pageSetup paperSize="9" fitToHeight="0" orientation="portrait" r:id="rId1"/>
  <headerFooter>
    <oddFooter>Page &amp;P de &amp;N</oddFooter>
  </headerFooter>
  <rowBreaks count="14" manualBreakCount="14">
    <brk id="54" max="5" man="1"/>
    <brk id="80" max="5" man="1"/>
    <brk id="95" max="5" man="1"/>
    <brk id="103" max="5" man="1"/>
    <brk id="113" max="5" man="1"/>
    <brk id="137" max="5" man="1"/>
    <brk id="153" max="5" man="1"/>
    <brk id="169" max="5" man="1"/>
    <brk id="187" max="5" man="1"/>
    <brk id="201" max="5" man="1"/>
    <brk id="211" max="5" man="1"/>
    <brk id="222" max="5" man="1"/>
    <brk id="243" max="5" man="1"/>
    <brk id="267" max="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2 - GROS OEUVRE-DEMOLITION</vt:lpstr>
      <vt:lpstr>'LOT 2 - GROS OEUVRE-DEMOLITION'!Impression_des_titres</vt:lpstr>
      <vt:lpstr>'LOT 2 - GROS OEUVRE-DEMOLITION'!Zone_d_impression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ROUSSEAU</dc:creator>
  <cp:lastModifiedBy>Kevin ROUSSEAU</cp:lastModifiedBy>
  <dcterms:created xsi:type="dcterms:W3CDTF">2026-02-26T12:16:45Z</dcterms:created>
  <dcterms:modified xsi:type="dcterms:W3CDTF">2026-02-26T14:36:30Z</dcterms:modified>
</cp:coreProperties>
</file>